
<file path=[Content_Types].xml><?xml version="1.0" encoding="utf-8"?>
<Types xmlns="http://schemas.openxmlformats.org/package/2006/content-types"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charts/chart1.xml" ContentType="application/vnd.openxmlformats-officedocument.drawingml.chart+xml"/>
  <Override PartName="/xl/charts/chart3.xml" ContentType="application/vnd.openxmlformats-officedocument.drawingml.chart+xml"/>
  <Override PartName="/xl/worksheets/sheet4.xml" ContentType="application/vnd.openxmlformats-officedocument.spreadsheetml.worksheet+xml"/>
  <Default Extension="xml" ContentType="application/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3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360" yWindow="260" windowWidth="21040" windowHeight="15380" activeTab="5"/>
  </bookViews>
  <sheets>
    <sheet name="Paste SM Download Here!" sheetId="1" r:id="rId1"/>
    <sheet name="Summarised Results" sheetId="2" r:id="rId2"/>
    <sheet name="Results" sheetId="3" r:id="rId3"/>
    <sheet name="Mapping" sheetId="4" r:id="rId4"/>
    <sheet name="Essential 4" sheetId="5" r:id="rId5"/>
    <sheet name="Critical 5" sheetId="6" r:id="rId6"/>
  </sheets>
  <calcPr calcId="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6" i="6"/>
  <c r="B5"/>
  <c r="B4"/>
  <c r="B3"/>
  <c r="B2"/>
  <c r="B5" i="5"/>
  <c r="B4"/>
  <c r="B3"/>
  <c r="B2"/>
  <c r="C4" i="4"/>
  <c r="C8"/>
  <c r="C12"/>
  <c r="C13"/>
  <c r="C15"/>
  <c r="C16"/>
  <c r="C17"/>
  <c r="C18"/>
  <c r="C19"/>
  <c r="C20"/>
  <c r="C21"/>
  <c r="C22"/>
  <c r="C24"/>
  <c r="C25"/>
  <c r="C26"/>
  <c r="C29"/>
  <c r="C30"/>
  <c r="C31"/>
  <c r="C32"/>
  <c r="C33"/>
  <c r="F35"/>
  <c r="C2"/>
  <c r="C3"/>
  <c r="C5"/>
  <c r="C6"/>
  <c r="C7"/>
  <c r="C9"/>
  <c r="C10"/>
  <c r="C11"/>
  <c r="C14"/>
  <c r="C23"/>
  <c r="C27"/>
  <c r="C34"/>
  <c r="E35"/>
  <c r="C28"/>
  <c r="D35"/>
  <c r="C35"/>
  <c r="H34" i="3"/>
  <c r="G34"/>
  <c r="F34"/>
  <c r="E34"/>
  <c r="D34"/>
  <c r="C34"/>
  <c r="H33"/>
  <c r="G33"/>
  <c r="F33"/>
  <c r="E33"/>
  <c r="D33"/>
  <c r="C33"/>
  <c r="H32"/>
  <c r="G32"/>
  <c r="F32"/>
  <c r="E32"/>
  <c r="D32"/>
  <c r="C32"/>
  <c r="H31"/>
  <c r="G31"/>
  <c r="F31"/>
  <c r="E31"/>
  <c r="D31"/>
  <c r="C31"/>
  <c r="H30"/>
  <c r="G30"/>
  <c r="F30"/>
  <c r="E30"/>
  <c r="D30"/>
  <c r="C30"/>
  <c r="H29"/>
  <c r="G29"/>
  <c r="F29"/>
  <c r="E29"/>
  <c r="D29"/>
  <c r="C29"/>
  <c r="H28"/>
  <c r="G28"/>
  <c r="F28"/>
  <c r="E28"/>
  <c r="D28"/>
  <c r="C28"/>
  <c r="H27"/>
  <c r="G27"/>
  <c r="F27"/>
  <c r="E27"/>
  <c r="D27"/>
  <c r="C27"/>
  <c r="H26"/>
  <c r="G26"/>
  <c r="F26"/>
  <c r="E26"/>
  <c r="D26"/>
  <c r="C26"/>
  <c r="H25"/>
  <c r="G25"/>
  <c r="F25"/>
  <c r="E25"/>
  <c r="D25"/>
  <c r="C25"/>
  <c r="H24"/>
  <c r="G24"/>
  <c r="F24"/>
  <c r="E24"/>
  <c r="D24"/>
  <c r="C24"/>
  <c r="H23"/>
  <c r="G23"/>
  <c r="F23"/>
  <c r="E23"/>
  <c r="D23"/>
  <c r="C23"/>
  <c r="H22"/>
  <c r="G22"/>
  <c r="F22"/>
  <c r="E22"/>
  <c r="D22"/>
  <c r="C22"/>
  <c r="H21"/>
  <c r="G21"/>
  <c r="F21"/>
  <c r="E21"/>
  <c r="D21"/>
  <c r="C21"/>
  <c r="H20"/>
  <c r="G20"/>
  <c r="F20"/>
  <c r="E20"/>
  <c r="D20"/>
  <c r="C20"/>
  <c r="H19"/>
  <c r="G19"/>
  <c r="F19"/>
  <c r="E19"/>
  <c r="D19"/>
  <c r="C19"/>
  <c r="H18"/>
  <c r="G18"/>
  <c r="F18"/>
  <c r="E18"/>
  <c r="D18"/>
  <c r="C18"/>
  <c r="H17"/>
  <c r="G17"/>
  <c r="F17"/>
  <c r="E17"/>
  <c r="D17"/>
  <c r="C17"/>
  <c r="H16"/>
  <c r="G16"/>
  <c r="F16"/>
  <c r="E16"/>
  <c r="D16"/>
  <c r="C16"/>
  <c r="H15"/>
  <c r="G15"/>
  <c r="F15"/>
  <c r="E15"/>
  <c r="D15"/>
  <c r="C15"/>
  <c r="H14"/>
  <c r="G14"/>
  <c r="F14"/>
  <c r="E14"/>
  <c r="D14"/>
  <c r="C14"/>
  <c r="H13"/>
  <c r="G13"/>
  <c r="F13"/>
  <c r="E13"/>
  <c r="D13"/>
  <c r="C13"/>
  <c r="H12"/>
  <c r="G12"/>
  <c r="F12"/>
  <c r="E12"/>
  <c r="D12"/>
  <c r="C12"/>
  <c r="H11"/>
  <c r="G11"/>
  <c r="F11"/>
  <c r="E11"/>
  <c r="D11"/>
  <c r="C11"/>
  <c r="H10"/>
  <c r="G10"/>
  <c r="F10"/>
  <c r="E10"/>
  <c r="D10"/>
  <c r="C10"/>
  <c r="H9"/>
  <c r="G9"/>
  <c r="F9"/>
  <c r="E9"/>
  <c r="D9"/>
  <c r="C9"/>
  <c r="H8"/>
  <c r="G8"/>
  <c r="F8"/>
  <c r="E8"/>
  <c r="D8"/>
  <c r="C8"/>
  <c r="H7"/>
  <c r="G7"/>
  <c r="F7"/>
  <c r="E7"/>
  <c r="D7"/>
  <c r="C7"/>
  <c r="H6"/>
  <c r="G6"/>
  <c r="F6"/>
  <c r="E6"/>
  <c r="D6"/>
  <c r="C6"/>
  <c r="H5"/>
  <c r="G5"/>
  <c r="F5"/>
  <c r="E5"/>
  <c r="D5"/>
  <c r="C5"/>
  <c r="H4"/>
  <c r="G4"/>
  <c r="F4"/>
  <c r="E4"/>
  <c r="D4"/>
  <c r="C4"/>
  <c r="H3"/>
  <c r="G3"/>
  <c r="F3"/>
  <c r="E3"/>
  <c r="D3"/>
  <c r="C3"/>
  <c r="H2"/>
  <c r="G2"/>
  <c r="F2"/>
  <c r="E2"/>
  <c r="D2"/>
  <c r="C2"/>
  <c r="H1"/>
  <c r="C34" i="2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</calcChain>
</file>

<file path=xl/sharedStrings.xml><?xml version="1.0" encoding="utf-8"?>
<sst xmlns="http://schemas.openxmlformats.org/spreadsheetml/2006/main" count="565" uniqueCount="141">
  <si>
    <t>We have an environment that enables people to achieve their highest potential.</t>
  </si>
  <si>
    <t>It is easy to talk it over with our leaders if something goes wrong?</t>
  </si>
  <si>
    <t>We receive positive and developmental feedback.</t>
  </si>
  <si>
    <t>I am given opportunities for ongoing learning and development needed to do my job well.</t>
  </si>
  <si>
    <t>Our Leader(s) are seen as a source of help and support.</t>
  </si>
  <si>
    <t>We often challenge existing practices with creative alternatives.</t>
  </si>
  <si>
    <t>Essential 4 Mapping</t>
  </si>
  <si>
    <t>Critical 5 Mapping</t>
  </si>
  <si>
    <t>Engagement 10</t>
  </si>
  <si>
    <t xml:space="preserve">Trust
</t>
  </si>
  <si>
    <t>Accountability</t>
  </si>
  <si>
    <t xml:space="preserve">Purpose
</t>
  </si>
  <si>
    <t>Results</t>
  </si>
  <si>
    <t>Talent</t>
  </si>
  <si>
    <t>Committment</t>
  </si>
  <si>
    <t>Committed Coworkers</t>
  </si>
  <si>
    <t>Purpose</t>
  </si>
  <si>
    <t>Trust</t>
  </si>
  <si>
    <t>Opinions Matter</t>
  </si>
  <si>
    <t>Systems</t>
  </si>
  <si>
    <t>Recognition</t>
  </si>
  <si>
    <t>Opportunity To Do Best</t>
  </si>
  <si>
    <t>Materials To Do Job</t>
  </si>
  <si>
    <t>Feel Cared About</t>
  </si>
  <si>
    <t>Growth Opportunities</t>
  </si>
  <si>
    <t>Conflict</t>
  </si>
  <si>
    <t xml:space="preserve">Talent
</t>
  </si>
  <si>
    <t>Discuss Progress</t>
  </si>
  <si>
    <t>Average Score</t>
  </si>
  <si>
    <t>Essential 4</t>
  </si>
  <si>
    <t>Critical 5</t>
  </si>
  <si>
    <t>Our work culture is one where we openly invite feedback from each other about how we are performing.</t>
  </si>
  <si>
    <t>We are all very clear about our objectives and priorities.</t>
  </si>
  <si>
    <t>We leave meetings feeling secure that all members are dedicated to the decisions that were agreed upon.</t>
  </si>
  <si>
    <t>We value organisation success more than individual achievement.</t>
  </si>
  <si>
    <t>When we fail to reach our organisation goals, each of us feels a personal responsibility to improve the performance of our group.</t>
  </si>
  <si>
    <t>We have clear and open discussions with our leader(s) about what is expected.</t>
  </si>
  <si>
    <t>We are all involved is setting the vision and direction of our organisation.</t>
  </si>
  <si>
    <t>We are directly focused on meeting the needs and desires of our end users and/or customers.</t>
  </si>
  <si>
    <t>Our team members each understand how they impact the organisations financial success.</t>
  </si>
  <si>
    <t>We have clear measures that track our progress on the key performance indicators.</t>
  </si>
  <si>
    <t>People are recognised and rewarded for performance.</t>
  </si>
  <si>
    <t>The right people are in the right job.</t>
  </si>
  <si>
    <t>We routinely use feed back from our customers/end user to improve our performance.</t>
  </si>
  <si>
    <t>We create new systems and processes that help us to do our work better.</t>
  </si>
  <si>
    <t>People are paid fairly for the work they do.</t>
  </si>
  <si>
    <t>Do I know what is expected of me at work?</t>
  </si>
  <si>
    <t>Do I have the materials and equipment I need to do my work right?</t>
  </si>
  <si>
    <t>At work, do I have the opportunity to do what I do best everyday?</t>
  </si>
  <si>
    <t>Does my supervisor, or someone at work, seem to care about me as a person?</t>
  </si>
  <si>
    <t>Is there someone at work who encourages my development?</t>
  </si>
  <si>
    <t>At work, do my opinions seem to count?</t>
  </si>
  <si>
    <t>Does the mission/purpose of my company make me feel like my work is important?</t>
  </si>
  <si>
    <t>Are my co-workers committed to doing quality work?</t>
  </si>
  <si>
    <t>In the last six months, have I talked with someone about my progress?</t>
  </si>
  <si>
    <t>At work, have I had opportunities to learn and grow?</t>
  </si>
  <si>
    <t>We have clear measures established to progress on our goal.</t>
  </si>
  <si>
    <t>Q23. Are my co-workers committed to doing quality work?</t>
  </si>
  <si>
    <t>Q24. In the last six months, have I talked with someone about my progress?</t>
  </si>
  <si>
    <t>Q25. At work, have I had opportunities to learn and grow?</t>
  </si>
  <si>
    <t>Q26. We have clear measures established to progress on our goal.</t>
  </si>
  <si>
    <t>Q27. We have an environment that enables people to achieve their highest potential.</t>
  </si>
  <si>
    <t>Q28. It is easy to talk it over with our leaders if something goes wrong?</t>
  </si>
  <si>
    <t>Q29. We receive positive and developmental feedback.</t>
  </si>
  <si>
    <t>Q30. It is easy to talk it over with our leaders if something goes wrong.</t>
  </si>
  <si>
    <t>Q31. I am given opportunities for ongoing learning and development needed to do my job well.</t>
  </si>
  <si>
    <t>Q32. Our Leader(s) are seen as a source of help and support.</t>
  </si>
  <si>
    <t>Q33. We often challenge existing practices with creative alternatives.</t>
  </si>
  <si>
    <t>Q No.</t>
  </si>
  <si>
    <t>Question</t>
  </si>
  <si>
    <t>11. Recognised and Rewarded</t>
  </si>
  <si>
    <t>7. Involvement</t>
  </si>
  <si>
    <t>27. Enabling Potential</t>
  </si>
  <si>
    <t>10. Clear Performance Measures</t>
  </si>
  <si>
    <t>20. Personal Development</t>
  </si>
  <si>
    <t>26. Clear Measures</t>
  </si>
  <si>
    <t>1. Open Feedback</t>
  </si>
  <si>
    <t>13. Customer Focus</t>
  </si>
  <si>
    <t>15. Paid Fairly</t>
  </si>
  <si>
    <t>29. Developmental Feedback</t>
  </si>
  <si>
    <t>33. Open To Challenge</t>
  </si>
  <si>
    <t>3. Dedicated Team</t>
  </si>
  <si>
    <t>31. Leaning and Development</t>
  </si>
  <si>
    <t>21. Opinions Count</t>
  </si>
  <si>
    <t>28. Open and Honest</t>
  </si>
  <si>
    <t>14. Systems &amp; Processes</t>
  </si>
  <si>
    <t>18. Autonomy</t>
  </si>
  <si>
    <t>24. Personal Progression</t>
  </si>
  <si>
    <t>25. Growth Opportunities</t>
  </si>
  <si>
    <t>2. Clear Objectives</t>
  </si>
  <si>
    <t>32. Help and Support</t>
  </si>
  <si>
    <t>12. Right People/Right Job</t>
  </si>
  <si>
    <t>19. Cared About</t>
  </si>
  <si>
    <t>22. Mission/Purpose</t>
  </si>
  <si>
    <t>30. Development Opportunities</t>
  </si>
  <si>
    <t>17. Materials and Equipment</t>
  </si>
  <si>
    <t>6. Open Discussion</t>
  </si>
  <si>
    <t>9. Financial Success Impact</t>
  </si>
  <si>
    <t>5. Personal Responsibility</t>
  </si>
  <si>
    <t>16. Clear Expectations</t>
  </si>
  <si>
    <t>4. Organisational Success</t>
  </si>
  <si>
    <t>8. Customer Focussed</t>
  </si>
  <si>
    <t>23. Team Commitment</t>
  </si>
  <si>
    <t>Almost Never (1)</t>
  </si>
  <si>
    <r>
      <rPr>
        <b/>
        <sz val="11"/>
        <color indexed="8"/>
        <rFont val="Calibri"/>
      </rPr>
      <t>Rarely (2)</t>
    </r>
  </si>
  <si>
    <r>
      <rPr>
        <b/>
        <sz val="11"/>
        <color indexed="8"/>
        <rFont val="Calibri"/>
      </rPr>
      <t>Sometimes (3)</t>
    </r>
  </si>
  <si>
    <r>
      <rPr>
        <b/>
        <sz val="11"/>
        <color indexed="8"/>
        <rFont val="Calibri"/>
      </rPr>
      <t>Usually (4)</t>
    </r>
  </si>
  <si>
    <r>
      <rPr>
        <b/>
        <sz val="11"/>
        <color indexed="8"/>
        <rFont val="Calibri"/>
      </rPr>
      <t>Almost Always (5)</t>
    </r>
  </si>
  <si>
    <t>ACME Vital 33</t>
  </si>
  <si>
    <t>Q1. Our work culture is one where we openly invite feedback from each other about how we are performing.</t>
  </si>
  <si>
    <t>Almost Never</t>
  </si>
  <si>
    <t>Rarely</t>
  </si>
  <si>
    <t>Sometimes</t>
  </si>
  <si>
    <t>Usually</t>
  </si>
  <si>
    <t>Almost Always</t>
  </si>
  <si>
    <t>Total</t>
  </si>
  <si>
    <t>Weighted Average</t>
  </si>
  <si>
    <t>(no label)</t>
  </si>
  <si>
    <t>Answered</t>
  </si>
  <si>
    <t>Skipped</t>
  </si>
  <si>
    <t>Q2. We are all very clear about our objectives and priorities.</t>
  </si>
  <si>
    <t>Q3. We leave meetings feeling secure that all members are dedicated to the decisions that were agreed upon.</t>
  </si>
  <si>
    <t>Q4. We value organisation success more than individual achievement.</t>
  </si>
  <si>
    <t>Q5. When we fail to reach our organisation goals, each of us feels a personal responsibility to improve the performance of our group.</t>
  </si>
  <si>
    <t>Q6. We have clear and open discussions with our leader(s) about what is expected.</t>
  </si>
  <si>
    <t>Q7. We are all involved is setting the vision and direction of our organisation.</t>
  </si>
  <si>
    <t>Q8. We are directly focused on meeting the needs and desires of our end users and/or customers.</t>
  </si>
  <si>
    <t>Q9. Our team members each understand how they impact the organisations financial success.</t>
  </si>
  <si>
    <t>Q10. We have clear measures that track our progress on the key performance indicators.</t>
  </si>
  <si>
    <t>Q11. People are recognised and rewarded for performance.</t>
  </si>
  <si>
    <t>Q12. The right people are in the right job.</t>
  </si>
  <si>
    <t>Q13. We routinely use feed back from our customers/end user to improve our performance.</t>
  </si>
  <si>
    <t>Q14. We create new systems and processes that help us to do our work better.</t>
  </si>
  <si>
    <t>Q15. People are paid fairly for the work they do.</t>
  </si>
  <si>
    <t>Q16. Do I know what is expected of me at work?</t>
  </si>
  <si>
    <t>Q17. Do I have the materials and equipment I need to do my work right?</t>
  </si>
  <si>
    <t>Q18. At work, do I have the opportunity to do what I do best everyday?</t>
  </si>
  <si>
    <t>Q19. Does my supervisor, or someone at work, seem to care about me as a person?</t>
  </si>
  <si>
    <t>Q20. Is there someone at work who encourages my development?</t>
  </si>
  <si>
    <t>Q21. At work, do my opinions seem to count?</t>
  </si>
  <si>
    <t>Q22. Does the mission/purpose of my company make me feel like my work is important?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</si>
</sst>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indexed="8"/>
      <name val="Calibri"/>
    </font>
    <font>
      <sz val="14"/>
      <color indexed="9"/>
      <name val="Arial"/>
    </font>
    <font>
      <sz val="11"/>
      <color indexed="9"/>
      <name val="Arial"/>
    </font>
    <font>
      <b/>
      <sz val="11"/>
      <color indexed="9"/>
      <name val="Arial"/>
    </font>
    <font>
      <sz val="11"/>
      <color indexed="8"/>
      <name val="Helvetica Neue"/>
    </font>
    <font>
      <b/>
      <sz val="11"/>
      <color indexed="8"/>
      <name val="Calibri"/>
    </font>
    <font>
      <sz val="10"/>
      <color indexed="8"/>
      <name val="Segoe UI"/>
    </font>
    <font>
      <b/>
      <sz val="11"/>
      <color indexed="8"/>
      <name val="Helvetica Neue"/>
    </font>
    <font>
      <sz val="8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8"/>
      </bottom>
      <diagonal/>
    </border>
    <border>
      <left style="thin">
        <color indexed="17"/>
      </left>
      <right style="thin">
        <color indexed="17"/>
      </right>
      <top style="thin">
        <color indexed="18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8"/>
      </right>
      <top style="thin">
        <color indexed="18"/>
      </top>
      <bottom style="thin">
        <color indexed="17"/>
      </bottom>
      <diagonal/>
    </border>
    <border>
      <left style="thin">
        <color indexed="18"/>
      </left>
      <right style="thin">
        <color indexed="17"/>
      </right>
      <top style="thin">
        <color indexed="18"/>
      </top>
      <bottom style="thin">
        <color indexed="17"/>
      </bottom>
      <diagonal/>
    </border>
    <border>
      <left style="thin">
        <color indexed="17"/>
      </left>
      <right style="thin">
        <color indexed="18"/>
      </right>
      <top style="thin">
        <color indexed="17"/>
      </top>
      <bottom style="thin">
        <color indexed="17"/>
      </bottom>
      <diagonal/>
    </border>
    <border>
      <left style="thin">
        <color indexed="18"/>
      </left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1">
    <xf numFmtId="0" fontId="0" fillId="0" borderId="0" applyNumberFormat="0" applyFill="0" applyBorder="0" applyProtection="0"/>
  </cellStyleXfs>
  <cellXfs count="55">
    <xf numFmtId="0" fontId="0" fillId="0" borderId="0" xfId="0" applyFont="1" applyAlignment="1"/>
    <xf numFmtId="0" fontId="0" fillId="0" borderId="0" xfId="0" applyNumberFormat="1" applyFont="1" applyAlignment="1"/>
    <xf numFmtId="49" fontId="1" fillId="0" borderId="1" xfId="0" applyNumberFormat="1" applyFont="1" applyBorder="1" applyAlignment="1"/>
    <xf numFmtId="0" fontId="0" fillId="0" borderId="1" xfId="0" applyFont="1" applyBorder="1" applyAlignment="1"/>
    <xf numFmtId="49" fontId="1" fillId="0" borderId="2" xfId="0" applyNumberFormat="1" applyFont="1" applyBorder="1" applyAlignment="1"/>
    <xf numFmtId="0" fontId="0" fillId="0" borderId="2" xfId="0" applyFont="1" applyBorder="1" applyAlignment="1"/>
    <xf numFmtId="0" fontId="2" fillId="2" borderId="3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/>
    <xf numFmtId="10" fontId="2" fillId="0" borderId="7" xfId="0" applyNumberFormat="1" applyFont="1" applyBorder="1" applyAlignment="1"/>
    <xf numFmtId="0" fontId="2" fillId="0" borderId="1" xfId="0" applyNumberFormat="1" applyFont="1" applyBorder="1" applyAlignment="1"/>
    <xf numFmtId="10" fontId="2" fillId="0" borderId="8" xfId="0" applyNumberFormat="1" applyFont="1" applyBorder="1" applyAlignment="1"/>
    <xf numFmtId="0" fontId="2" fillId="0" borderId="8" xfId="0" applyNumberFormat="1" applyFont="1" applyBorder="1" applyAlignment="1"/>
    <xf numFmtId="0" fontId="3" fillId="0" borderId="8" xfId="0" applyFont="1" applyBorder="1" applyAlignment="1"/>
    <xf numFmtId="0" fontId="3" fillId="0" borderId="1" xfId="0" applyFont="1" applyBorder="1" applyAlignment="1"/>
    <xf numFmtId="49" fontId="3" fillId="0" borderId="1" xfId="0" applyNumberFormat="1" applyFont="1" applyBorder="1" applyAlignment="1"/>
    <xf numFmtId="0" fontId="3" fillId="0" borderId="1" xfId="0" applyNumberFormat="1" applyFont="1" applyBorder="1" applyAlignment="1"/>
    <xf numFmtId="0" fontId="0" fillId="0" borderId="0" xfId="0" applyNumberFormat="1" applyFont="1" applyAlignment="1"/>
    <xf numFmtId="49" fontId="4" fillId="3" borderId="9" xfId="0" applyNumberFormat="1" applyFont="1" applyFill="1" applyBorder="1" applyAlignment="1">
      <alignment horizontal="left"/>
    </xf>
    <xf numFmtId="49" fontId="4" fillId="3" borderId="9" xfId="0" applyNumberFormat="1" applyFont="1" applyFill="1" applyBorder="1" applyAlignment="1">
      <alignment horizontal="center"/>
    </xf>
    <xf numFmtId="0" fontId="4" fillId="0" borderId="9" xfId="0" applyNumberFormat="1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4" fillId="0" borderId="9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5" fillId="3" borderId="10" xfId="0" applyFont="1" applyFill="1" applyBorder="1" applyAlignment="1">
      <alignment horizontal="center" wrapText="1"/>
    </xf>
    <xf numFmtId="49" fontId="5" fillId="3" borderId="10" xfId="0" applyNumberFormat="1" applyFont="1" applyFill="1" applyBorder="1" applyAlignment="1">
      <alignment wrapText="1"/>
    </xf>
    <xf numFmtId="49" fontId="5" fillId="3" borderId="10" xfId="0" applyNumberFormat="1" applyFont="1" applyFill="1" applyBorder="1" applyAlignment="1">
      <alignment horizontal="center" wrapText="1"/>
    </xf>
    <xf numFmtId="0" fontId="0" fillId="0" borderId="11" xfId="0" applyNumberFormat="1" applyFont="1" applyBorder="1" applyAlignment="1">
      <alignment horizontal="center"/>
    </xf>
    <xf numFmtId="49" fontId="6" fillId="0" borderId="11" xfId="0" applyNumberFormat="1" applyFont="1" applyBorder="1" applyAlignment="1"/>
    <xf numFmtId="9" fontId="0" fillId="0" borderId="11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49" fontId="6" fillId="0" borderId="12" xfId="0" applyNumberFormat="1" applyFont="1" applyBorder="1" applyAlignment="1"/>
    <xf numFmtId="9" fontId="0" fillId="0" borderId="12" xfId="0" applyNumberFormat="1" applyFont="1" applyBorder="1" applyAlignment="1">
      <alignment horizontal="center"/>
    </xf>
    <xf numFmtId="164" fontId="0" fillId="0" borderId="12" xfId="0" applyNumberFormat="1" applyFont="1" applyBorder="1" applyAlignment="1">
      <alignment horizontal="center"/>
    </xf>
    <xf numFmtId="0" fontId="0" fillId="0" borderId="0" xfId="0" applyNumberFormat="1" applyFont="1" applyAlignment="1"/>
    <xf numFmtId="49" fontId="7" fillId="3" borderId="9" xfId="0" applyNumberFormat="1" applyFont="1" applyFill="1" applyBorder="1" applyAlignment="1">
      <alignment horizontal="left" wrapText="1"/>
    </xf>
    <xf numFmtId="49" fontId="7" fillId="3" borderId="9" xfId="0" applyNumberFormat="1" applyFont="1" applyFill="1" applyBorder="1" applyAlignment="1">
      <alignment horizontal="center" wrapText="1"/>
    </xf>
    <xf numFmtId="49" fontId="4" fillId="0" borderId="9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49" fontId="7" fillId="0" borderId="9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0" fontId="0" fillId="0" borderId="0" xfId="0" applyNumberFormat="1" applyFont="1" applyAlignment="1"/>
    <xf numFmtId="49" fontId="0" fillId="3" borderId="10" xfId="0" applyNumberFormat="1" applyFont="1" applyFill="1" applyBorder="1" applyAlignment="1"/>
    <xf numFmtId="49" fontId="0" fillId="3" borderId="10" xfId="0" applyNumberFormat="1" applyFont="1" applyFill="1" applyBorder="1" applyAlignment="1">
      <alignment horizontal="center"/>
    </xf>
    <xf numFmtId="49" fontId="0" fillId="4" borderId="13" xfId="0" applyNumberFormat="1" applyFont="1" applyFill="1" applyBorder="1" applyAlignment="1"/>
    <xf numFmtId="0" fontId="0" fillId="0" borderId="14" xfId="0" applyNumberFormat="1" applyFont="1" applyBorder="1" applyAlignment="1">
      <alignment horizontal="center"/>
    </xf>
    <xf numFmtId="49" fontId="0" fillId="4" borderId="15" xfId="0" applyNumberFormat="1" applyFont="1" applyFill="1" applyBorder="1" applyAlignment="1"/>
    <xf numFmtId="0" fontId="0" fillId="0" borderId="16" xfId="0" applyNumberFormat="1" applyFont="1" applyBorder="1" applyAlignment="1">
      <alignment horizontal="center"/>
    </xf>
    <xf numFmtId="0" fontId="0" fillId="0" borderId="0" xfId="0" applyNumberFormat="1" applyFont="1" applyAlignment="1"/>
    <xf numFmtId="49" fontId="2" fillId="2" borderId="4" xfId="0" applyNumberFormat="1" applyFont="1" applyFill="1" applyBorder="1" applyAlignment="1">
      <alignment horizontal="center"/>
    </xf>
    <xf numFmtId="0" fontId="0" fillId="0" borderId="5" xfId="0" applyFont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33333"/>
      <rgbColor rgb="FFAAAAAA"/>
      <rgbColor rgb="FFEAEAE8"/>
      <rgbColor rgb="FFFFFFFF"/>
      <rgbColor rgb="FF878787"/>
      <rgbColor rgb="FFF9F9F9"/>
      <rgbColor rgb="FFBDC0BF"/>
      <rgbColor rgb="FF515151"/>
      <rgbColor rgb="FFA5A5A5"/>
      <rgbColor rgb="FF3F3F3F"/>
      <rgbColor rgb="FFDBDBDB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autoTitleDeleted val="1"/>
    <c:plotArea>
      <c:layout>
        <c:manualLayout>
          <c:layoutTarget val="inner"/>
          <c:xMode val="edge"/>
          <c:yMode val="edge"/>
          <c:x val="0.248068"/>
          <c:y val="0.0251834"/>
          <c:w val="0.745427"/>
          <c:h val="0.921632"/>
        </c:manualLayout>
      </c:layout>
      <c:barChart>
        <c:barDir val="bar"/>
        <c:grouping val="clustered"/>
        <c:ser>
          <c:idx val="0"/>
          <c:order val="0"/>
          <c:tx>
            <c:strRef>
              <c:f>'Summarised Results'!$C$1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chemeClr val="accent1"/>
            </a:solidFill>
            <a:ln w="9525" cap="flat">
              <a:solidFill>
                <a:srgbClr val="F9F9F9"/>
              </a:solidFill>
              <a:prstDash val="solid"/>
              <a:round/>
            </a:ln>
            <a:effectLst>
              <a:outerShdw blurRad="38100" dist="20000" dir="5400000" algn="tl">
                <a:srgbClr val="000000">
                  <a:alpha val="38000"/>
                </a:srgbClr>
              </a:outerShdw>
            </a:effectLst>
          </c:spPr>
          <c:cat>
            <c:strRef>
              <c:f>'Summarised Results'!$B$2,'Summarised Results'!$B$3,'Summarised Results'!$B$4,'Summarised Results'!$B$5,'Summarised Results'!$B$6,'Summarised Results'!$B$7,'Summarised Results'!$B$8,'Summarised Results'!$B$9,'Summarised Results'!$B$10,'Summarised Results'!$B$11,'Summarised Results'!$B$12,'Summarised Results'!$B$13,'Summarised Results'!$B$14,'Summarised Results'!$B$15,'Summarised Results'!$B$16,'Summarised Results'!$B$17,'Summarised Results'!$B$18,'Summarised Results'!$B$19,'Summarised Results'!$B$20,'Summarised Results'!$B$21,'Summarised Results'!$B$22,'Summarised Results'!$B$23,'Summarised Results'!$B$24,'Summarised Results'!$B$25,'Summarised Results'!$B$26,'Summarised Results'!$B$27,'Summarised Results'!$B$28,'Summarised Results'!$B$29,'Summarised Results'!$B$30,'Summarised Results'!$B$31,'Summarised Results'!$B$32,'Summarised Results'!$B$33,'Summarised Results'!$B$34</c:f>
              <c:strCache>
                <c:ptCount val="33"/>
                <c:pt idx="0">
                  <c:v>11. Recognised and Rewarded</c:v>
                </c:pt>
                <c:pt idx="1">
                  <c:v>7. Involvement</c:v>
                </c:pt>
                <c:pt idx="2">
                  <c:v>27. Enabling Potential</c:v>
                </c:pt>
                <c:pt idx="3">
                  <c:v>10. Clear Performance Measures</c:v>
                </c:pt>
                <c:pt idx="4">
                  <c:v>20. Personal Development</c:v>
                </c:pt>
                <c:pt idx="5">
                  <c:v>26. Clear Measures</c:v>
                </c:pt>
                <c:pt idx="6">
                  <c:v>1. Open Feedback</c:v>
                </c:pt>
                <c:pt idx="7">
                  <c:v>13. Customer Focus</c:v>
                </c:pt>
                <c:pt idx="8">
                  <c:v>15. Paid Fairly</c:v>
                </c:pt>
                <c:pt idx="9">
                  <c:v>29. Developmental Feedback</c:v>
                </c:pt>
                <c:pt idx="10">
                  <c:v>33. Open To Challenge</c:v>
                </c:pt>
                <c:pt idx="11">
                  <c:v>3. Dedicated Team</c:v>
                </c:pt>
                <c:pt idx="12">
                  <c:v>31. Leaning and Development</c:v>
                </c:pt>
                <c:pt idx="13">
                  <c:v>21. Opinions Count</c:v>
                </c:pt>
                <c:pt idx="14">
                  <c:v>28. Open and Honest</c:v>
                </c:pt>
                <c:pt idx="15">
                  <c:v>14. Systems &amp; Processes</c:v>
                </c:pt>
                <c:pt idx="16">
                  <c:v>18. Autonomy</c:v>
                </c:pt>
                <c:pt idx="17">
                  <c:v>24. Personal Progression</c:v>
                </c:pt>
                <c:pt idx="18">
                  <c:v>25. Growth Opportunities</c:v>
                </c:pt>
                <c:pt idx="19">
                  <c:v>2. Clear Objectives</c:v>
                </c:pt>
                <c:pt idx="20">
                  <c:v>32. Help and Support</c:v>
                </c:pt>
                <c:pt idx="21">
                  <c:v>12. Right People/Right Job</c:v>
                </c:pt>
                <c:pt idx="22">
                  <c:v>19. Cared About</c:v>
                </c:pt>
                <c:pt idx="23">
                  <c:v>22. Mission/Purpose</c:v>
                </c:pt>
                <c:pt idx="24">
                  <c:v>30. Development Opportunities</c:v>
                </c:pt>
                <c:pt idx="25">
                  <c:v>17. Materials and Equipment</c:v>
                </c:pt>
                <c:pt idx="26">
                  <c:v>6. Open Discussion</c:v>
                </c:pt>
                <c:pt idx="27">
                  <c:v>9. Financial Success Impact</c:v>
                </c:pt>
                <c:pt idx="28">
                  <c:v>5. Personal Responsibility</c:v>
                </c:pt>
                <c:pt idx="29">
                  <c:v>16. Clear Expectations</c:v>
                </c:pt>
                <c:pt idx="30">
                  <c:v>4. Organisational Success</c:v>
                </c:pt>
                <c:pt idx="31">
                  <c:v>8. Customer Focussed</c:v>
                </c:pt>
                <c:pt idx="32">
                  <c:v>23. Team Commitment</c:v>
                </c:pt>
              </c:strCache>
            </c:strRef>
          </c:cat>
          <c:val>
            <c:numRef>
              <c:f>'Summarised Results'!$C$2:$C$34</c:f>
              <c:numCache>
                <c:formatCode>General</c:formatCode>
                <c:ptCount val="33"/>
                <c:pt idx="0">
                  <c:v>2.08</c:v>
                </c:pt>
                <c:pt idx="1">
                  <c:v>2.54</c:v>
                </c:pt>
                <c:pt idx="2">
                  <c:v>3.0</c:v>
                </c:pt>
                <c:pt idx="3">
                  <c:v>3.08</c:v>
                </c:pt>
                <c:pt idx="4">
                  <c:v>3.15</c:v>
                </c:pt>
                <c:pt idx="5">
                  <c:v>3.23</c:v>
                </c:pt>
                <c:pt idx="6">
                  <c:v>3.31</c:v>
                </c:pt>
                <c:pt idx="7">
                  <c:v>3.38</c:v>
                </c:pt>
                <c:pt idx="8">
                  <c:v>3.38</c:v>
                </c:pt>
                <c:pt idx="9">
                  <c:v>3.38</c:v>
                </c:pt>
                <c:pt idx="10">
                  <c:v>3.46</c:v>
                </c:pt>
                <c:pt idx="11">
                  <c:v>3.54</c:v>
                </c:pt>
                <c:pt idx="12">
                  <c:v>3.54</c:v>
                </c:pt>
                <c:pt idx="13">
                  <c:v>3.62</c:v>
                </c:pt>
                <c:pt idx="14">
                  <c:v>3.62</c:v>
                </c:pt>
                <c:pt idx="15">
                  <c:v>3.69</c:v>
                </c:pt>
                <c:pt idx="16">
                  <c:v>3.69</c:v>
                </c:pt>
                <c:pt idx="17">
                  <c:v>3.69</c:v>
                </c:pt>
                <c:pt idx="18">
                  <c:v>3.69</c:v>
                </c:pt>
                <c:pt idx="19">
                  <c:v>3.77</c:v>
                </c:pt>
                <c:pt idx="20">
                  <c:v>3.77</c:v>
                </c:pt>
                <c:pt idx="21">
                  <c:v>3.85</c:v>
                </c:pt>
                <c:pt idx="22">
                  <c:v>3.85</c:v>
                </c:pt>
                <c:pt idx="23">
                  <c:v>3.85</c:v>
                </c:pt>
                <c:pt idx="24">
                  <c:v>3.85</c:v>
                </c:pt>
                <c:pt idx="25">
                  <c:v>3.92</c:v>
                </c:pt>
                <c:pt idx="26">
                  <c:v>3.92</c:v>
                </c:pt>
                <c:pt idx="27">
                  <c:v>3.92</c:v>
                </c:pt>
                <c:pt idx="28">
                  <c:v>4.23</c:v>
                </c:pt>
                <c:pt idx="29">
                  <c:v>4.31</c:v>
                </c:pt>
                <c:pt idx="30">
                  <c:v>4.46</c:v>
                </c:pt>
                <c:pt idx="31">
                  <c:v>4.46</c:v>
                </c:pt>
                <c:pt idx="32">
                  <c:v>4.54</c:v>
                </c:pt>
              </c:numCache>
            </c:numRef>
          </c:val>
        </c:ser>
        <c:gapWidth val="60"/>
        <c:axId val="313503544"/>
        <c:axId val="312832456"/>
      </c:barChart>
      <c:catAx>
        <c:axId val="313503544"/>
        <c:scaling>
          <c:orientation val="maxMin"/>
        </c:scaling>
        <c:axPos val="l"/>
        <c:numFmt formatCode="General" sourceLinked="1"/>
        <c:tickLblPos val="nextTo"/>
        <c:spPr>
          <a:ln w="12700" cap="flat">
            <a:solidFill>
              <a:srgbClr val="888888"/>
            </a:solidFill>
            <a:prstDash val="solid"/>
            <a:round/>
          </a:ln>
        </c:spPr>
        <c:txPr>
          <a:bodyPr rot="0"/>
          <a:lstStyle/>
          <a:p>
            <a:pPr>
              <a:defRPr sz="800" b="0" i="0" u="none" strike="noStrike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12832456"/>
        <c:crosses val="autoZero"/>
        <c:auto val="1"/>
        <c:lblAlgn val="ctr"/>
        <c:lblOffset val="100"/>
        <c:noMultiLvlLbl val="1"/>
      </c:catAx>
      <c:valAx>
        <c:axId val="312832456"/>
        <c:scaling>
          <c:orientation val="minMax"/>
        </c:scaling>
        <c:axPos val="t"/>
        <c:majorGridlines>
          <c:spPr>
            <a:ln w="12700" cap="flat">
              <a:solidFill>
                <a:srgbClr val="888888"/>
              </a:solidFill>
              <a:prstDash val="solid"/>
              <a:round/>
            </a:ln>
          </c:spPr>
        </c:majorGridlines>
        <c:numFmt formatCode="General" sourceLinked="0"/>
        <c:tickLblPos val="high"/>
        <c:spPr>
          <a:ln w="12700" cap="flat">
            <a:solidFill>
              <a:srgbClr val="888888"/>
            </a:solidFill>
            <a:prstDash val="solid"/>
            <a:round/>
          </a:ln>
        </c:spPr>
        <c:txPr>
          <a:bodyPr rot="0"/>
          <a:lstStyle/>
          <a:p>
            <a:pPr>
              <a:defRPr sz="1100" b="0" i="0" u="none" strike="noStrike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13503544"/>
        <c:crosses val="autoZero"/>
        <c:crossBetween val="between"/>
        <c:majorUnit val="1.0"/>
        <c:minorUnit val="0.5"/>
      </c:valAx>
      <c:spPr>
        <a:solidFill>
          <a:srgbClr val="FFFFFF"/>
        </a:solidFill>
        <a:ln w="12700" cap="flat">
          <a:solidFill>
            <a:srgbClr val="888888"/>
          </a:solidFill>
          <a:prstDash val="solid"/>
          <a:round/>
        </a:ln>
        <a:effectLst/>
      </c:spPr>
    </c:plotArea>
    <c:plotVisOnly val="1"/>
    <c:dispBlanksAs val="gap"/>
  </c:chart>
  <c:spPr>
    <a:solidFill>
      <a:srgbClr val="FFFFFF"/>
    </a:solidFill>
    <a:ln w="12700" cap="flat">
      <a:solidFill>
        <a:srgbClr val="888888"/>
      </a:solidFill>
      <a:prstDash val="solid"/>
      <a:round/>
    </a:ln>
    <a:effectLst/>
  </c:sp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 rot="0"/>
          <a:lstStyle/>
          <a:p>
            <a:pPr>
              <a:defRPr sz="1800" b="0" i="0" u="none" strike="noStrike">
                <a:solidFill>
                  <a:srgbClr val="000000"/>
                </a:solidFill>
                <a:latin typeface="Calibri"/>
              </a:defRPr>
            </a:pPr>
            <a:r>
              <a:rPr sz="1800" b="0" i="0" u="none" strike="noStrike">
                <a:solidFill>
                  <a:srgbClr val="000000"/>
                </a:solidFill>
                <a:latin typeface="Calibri"/>
              </a:rPr>
              <a:t>Essential 4</a:t>
            </a:r>
          </a:p>
        </c:rich>
      </c:tx>
      <c:layout>
        <c:manualLayout>
          <c:xMode val="edge"/>
          <c:yMode val="edge"/>
          <c:x val="0.383933"/>
          <c:y val="0.0"/>
          <c:w val="0.232133"/>
          <c:h val="0.15033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699"/>
          <c:y val="0.15033"/>
          <c:w val="0.82094"/>
          <c:h val="0.748857"/>
        </c:manualLayout>
      </c:layout>
      <c:barChart>
        <c:barDir val="bar"/>
        <c:grouping val="clustered"/>
        <c:ser>
          <c:idx val="0"/>
          <c:order val="0"/>
          <c:tx>
            <c:strRef>
              <c:f>'Essential 4'!$B$1</c:f>
              <c:strCache>
                <c:ptCount val="1"/>
                <c:pt idx="0">
                  <c:v>Average Score</c:v>
                </c:pt>
              </c:strCache>
            </c:strRef>
          </c:tx>
          <c:spPr>
            <a:solidFill>
              <a:schemeClr val="accent1"/>
            </a:solidFill>
            <a:ln w="9525" cap="flat">
              <a:solidFill>
                <a:srgbClr val="F9F9F9"/>
              </a:solidFill>
              <a:prstDash val="solid"/>
              <a:round/>
            </a:ln>
            <a:effectLst>
              <a:outerShdw blurRad="38100" dist="20000" dir="5400000" algn="tl">
                <a:srgbClr val="000000">
                  <a:alpha val="38000"/>
                </a:srgbClr>
              </a:outerShdw>
            </a:effectLst>
          </c:spPr>
          <c:cat>
            <c:strRef>
              <c:f>('Essential 4'!$A$2,'Essential 4'!$A$3,'Essential 4'!$A$4,'Essential 4'!$A$5)</c:f>
              <c:strCache>
                <c:ptCount val="4"/>
                <c:pt idx="0">
                  <c:v>Trust</c:v>
                </c:pt>
                <c:pt idx="1">
                  <c:v>Purpose</c:v>
                </c:pt>
                <c:pt idx="2">
                  <c:v>Talent</c:v>
                </c:pt>
                <c:pt idx="3">
                  <c:v>Systems</c:v>
                </c:pt>
              </c:strCache>
            </c:strRef>
          </c:cat>
          <c:val>
            <c:numRef>
              <c:f>'Essential 4'!$B$2:$B$5</c:f>
              <c:numCache>
                <c:formatCode>General</c:formatCode>
                <c:ptCount val="4"/>
                <c:pt idx="0">
                  <c:v>3.666666666666666</c:v>
                </c:pt>
                <c:pt idx="1">
                  <c:v>3.77</c:v>
                </c:pt>
                <c:pt idx="2">
                  <c:v>3.577222222222222</c:v>
                </c:pt>
                <c:pt idx="3">
                  <c:v>3.706</c:v>
                </c:pt>
              </c:numCache>
            </c:numRef>
          </c:val>
        </c:ser>
        <c:gapWidth val="50"/>
        <c:axId val="121479544"/>
        <c:axId val="121485704"/>
      </c:barChart>
      <c:catAx>
        <c:axId val="121479544"/>
        <c:scaling>
          <c:orientation val="maxMin"/>
        </c:scaling>
        <c:axPos val="l"/>
        <c:numFmt formatCode="General" sourceLinked="1"/>
        <c:tickLblPos val="nextTo"/>
        <c:spPr>
          <a:ln w="12700" cap="flat">
            <a:solidFill>
              <a:srgbClr val="888888"/>
            </a:solidFill>
            <a:prstDash val="solid"/>
            <a:round/>
          </a:ln>
        </c:spPr>
        <c:txPr>
          <a:bodyPr rot="0"/>
          <a:lstStyle/>
          <a:p>
            <a:pPr>
              <a:defRPr sz="1300" b="0" i="0" u="none" strike="noStrike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21485704"/>
        <c:crosses val="autoZero"/>
        <c:auto val="1"/>
        <c:lblAlgn val="ctr"/>
        <c:lblOffset val="100"/>
        <c:noMultiLvlLbl val="1"/>
      </c:catAx>
      <c:valAx>
        <c:axId val="121485704"/>
        <c:scaling>
          <c:orientation val="minMax"/>
          <c:max val="5.0"/>
          <c:min val="0.0"/>
        </c:scaling>
        <c:axPos val="t"/>
        <c:majorGridlines>
          <c:spPr>
            <a:ln w="12700" cap="flat">
              <a:solidFill>
                <a:srgbClr val="888888"/>
              </a:solidFill>
              <a:prstDash val="solid"/>
              <a:round/>
            </a:ln>
          </c:spPr>
        </c:majorGridlines>
        <c:numFmt formatCode="General" sourceLinked="0"/>
        <c:tickLblPos val="high"/>
        <c:spPr>
          <a:ln w="12700" cap="flat">
            <a:solidFill>
              <a:srgbClr val="888888"/>
            </a:solidFill>
            <a:prstDash val="solid"/>
            <a:round/>
          </a:ln>
        </c:spPr>
        <c:txPr>
          <a:bodyPr rot="0"/>
          <a:lstStyle/>
          <a:p>
            <a:pPr>
              <a:defRPr sz="1100" b="0" i="0" u="none" strike="noStrike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21479544"/>
        <c:crosses val="autoZero"/>
        <c:crossBetween val="between"/>
        <c:majorUnit val="1.0"/>
        <c:minorUnit val="0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solidFill>
      <a:srgbClr val="FFFFFF"/>
    </a:solidFill>
    <a:ln w="12700" cap="flat">
      <a:solidFill>
        <a:srgbClr val="888888"/>
      </a:solidFill>
      <a:prstDash val="solid"/>
      <a:round/>
    </a:ln>
    <a:effectLst/>
  </c:sp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 rot="0"/>
          <a:lstStyle/>
          <a:p>
            <a:pPr>
              <a:defRPr sz="1800" b="0" i="0" u="none" strike="noStrike">
                <a:solidFill>
                  <a:srgbClr val="000000"/>
                </a:solidFill>
                <a:latin typeface="Calibri"/>
              </a:defRPr>
            </a:pPr>
            <a:r>
              <a:rPr lang="en-US" sz="1800" b="0" i="0" u="none" strike="noStrike">
                <a:solidFill>
                  <a:srgbClr val="000000"/>
                </a:solidFill>
                <a:latin typeface="Calibri"/>
              </a:rPr>
              <a:t>Critical 5</a:t>
            </a:r>
          </a:p>
        </c:rich>
      </c:tx>
      <c:layout>
        <c:manualLayout>
          <c:xMode val="edge"/>
          <c:yMode val="edge"/>
          <c:x val="0.396196"/>
          <c:y val="0.0"/>
          <c:w val="0.207608"/>
          <c:h val="0.128437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28255"/>
          <c:y val="0.128437"/>
          <c:w val="0.707917"/>
          <c:h val="0.783612"/>
        </c:manualLayout>
      </c:layout>
      <c:barChart>
        <c:barDir val="bar"/>
        <c:grouping val="clustered"/>
        <c:ser>
          <c:idx val="0"/>
          <c:order val="0"/>
          <c:tx>
            <c:strRef>
              <c:f>'Critical 5'!$B$1</c:f>
              <c:strCache>
                <c:ptCount val="1"/>
                <c:pt idx="0">
                  <c:v>Average Score</c:v>
                </c:pt>
              </c:strCache>
            </c:strRef>
          </c:tx>
          <c:spPr>
            <a:solidFill>
              <a:schemeClr val="accent1"/>
            </a:solidFill>
            <a:ln w="9525" cap="flat">
              <a:solidFill>
                <a:srgbClr val="F9F9F9"/>
              </a:solidFill>
              <a:prstDash val="solid"/>
              <a:round/>
            </a:ln>
            <a:effectLst>
              <a:outerShdw blurRad="38100" dist="20000" dir="5400000" algn="tl">
                <a:srgbClr val="000000">
                  <a:alpha val="38000"/>
                </a:srgbClr>
              </a:outerShdw>
            </a:effectLst>
          </c:spPr>
          <c:cat>
            <c:strRef>
              <c:f>('Critical 5'!$A$2,'Critical 5'!$A$3,'Critical 5'!$A$4,'Critical 5'!$A$5,'Critical 5'!$A$6)</c:f>
              <c:strCache>
                <c:ptCount val="5"/>
                <c:pt idx="0">
                  <c:v>Results</c:v>
                </c:pt>
                <c:pt idx="1">
                  <c:v>Accountability</c:v>
                </c:pt>
                <c:pt idx="2">
                  <c:v>Committment</c:v>
                </c:pt>
                <c:pt idx="3">
                  <c:v>Conflict</c:v>
                </c:pt>
                <c:pt idx="4">
                  <c:v>Trust</c:v>
                </c:pt>
              </c:strCache>
            </c:strRef>
          </c:cat>
          <c:val>
            <c:numRef>
              <c:f>'Critical 5'!$B$2:$B$6</c:f>
              <c:numCache>
                <c:formatCode>General</c:formatCode>
                <c:ptCount val="5"/>
                <c:pt idx="0">
                  <c:v>3.76875</c:v>
                </c:pt>
                <c:pt idx="1">
                  <c:v>3.8075</c:v>
                </c:pt>
                <c:pt idx="2">
                  <c:v>4.04</c:v>
                </c:pt>
                <c:pt idx="3">
                  <c:v>3.54</c:v>
                </c:pt>
                <c:pt idx="4">
                  <c:v>3.4425</c:v>
                </c:pt>
              </c:numCache>
            </c:numRef>
          </c:val>
        </c:ser>
        <c:gapWidth val="50"/>
        <c:axId val="121205672"/>
        <c:axId val="121208968"/>
      </c:barChart>
      <c:catAx>
        <c:axId val="121205672"/>
        <c:scaling>
          <c:orientation val="maxMin"/>
        </c:scaling>
        <c:axPos val="l"/>
        <c:numFmt formatCode="General" sourceLinked="1"/>
        <c:tickLblPos val="nextTo"/>
        <c:spPr>
          <a:ln w="12700" cap="flat">
            <a:solidFill>
              <a:srgbClr val="888888"/>
            </a:solidFill>
            <a:prstDash val="solid"/>
            <a:round/>
          </a:ln>
        </c:spPr>
        <c:txPr>
          <a:bodyPr rot="0"/>
          <a:lstStyle/>
          <a:p>
            <a:pPr>
              <a:defRPr sz="1300" b="0" i="0" u="none" strike="noStrike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21208968"/>
        <c:crosses val="autoZero"/>
        <c:auto val="1"/>
        <c:lblAlgn val="ctr"/>
        <c:lblOffset val="100"/>
        <c:noMultiLvlLbl val="1"/>
      </c:catAx>
      <c:valAx>
        <c:axId val="121208968"/>
        <c:scaling>
          <c:orientation val="minMax"/>
          <c:max val="5.0"/>
          <c:min val="0.0"/>
        </c:scaling>
        <c:axPos val="t"/>
        <c:majorGridlines>
          <c:spPr>
            <a:ln w="12700" cap="flat">
              <a:solidFill>
                <a:srgbClr val="888888"/>
              </a:solidFill>
              <a:prstDash val="solid"/>
              <a:round/>
            </a:ln>
          </c:spPr>
        </c:majorGridlines>
        <c:numFmt formatCode="General" sourceLinked="0"/>
        <c:tickLblPos val="high"/>
        <c:spPr>
          <a:ln w="12700" cap="flat">
            <a:solidFill>
              <a:srgbClr val="888888"/>
            </a:solidFill>
            <a:prstDash val="solid"/>
            <a:round/>
          </a:ln>
        </c:spPr>
        <c:txPr>
          <a:bodyPr rot="0"/>
          <a:lstStyle/>
          <a:p>
            <a:pPr>
              <a:defRPr sz="1100" b="0" i="0" u="none" strike="noStrike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21205672"/>
        <c:crosses val="autoZero"/>
        <c:crossBetween val="between"/>
        <c:majorUnit val="1.0"/>
        <c:minorUnit val="0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solidFill>
      <a:srgbClr val="FFFFFF"/>
    </a:solidFill>
    <a:ln w="12700" cap="flat">
      <a:solidFill>
        <a:srgbClr val="888888"/>
      </a:solidFill>
      <a:prstDash val="solid"/>
      <a:round/>
    </a:ln>
    <a:effectLst/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524625</xdr:colOff>
      <xdr:row>1</xdr:row>
      <xdr:rowOff>112157</xdr:rowOff>
    </xdr:from>
    <xdr:to>
      <xdr:col>8</xdr:col>
      <xdr:colOff>908072</xdr:colOff>
      <xdr:row>34</xdr:row>
      <xdr:rowOff>6347</xdr:rowOff>
    </xdr:to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821220</xdr:colOff>
      <xdr:row>0</xdr:row>
      <xdr:rowOff>0</xdr:rowOff>
    </xdr:from>
    <xdr:to>
      <xdr:col>6</xdr:col>
      <xdr:colOff>534949</xdr:colOff>
      <xdr:row>15</xdr:row>
      <xdr:rowOff>14647</xdr:rowOff>
    </xdr:to>
    <xdr:graphicFrame macro="">
      <xdr:nvGraphicFramePr>
        <xdr:cNvPr id="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925785</xdr:colOff>
      <xdr:row>0</xdr:row>
      <xdr:rowOff>0</xdr:rowOff>
    </xdr:from>
    <xdr:to>
      <xdr:col>6</xdr:col>
      <xdr:colOff>456145</xdr:colOff>
      <xdr:row>17</xdr:row>
      <xdr:rowOff>123825</xdr:rowOff>
    </xdr:to>
    <xdr:graphicFrame macro="">
      <xdr:nvGraphicFramePr>
        <xdr:cNvPr id="6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IV198"/>
  <sheetViews>
    <sheetView showGridLines="0" workbookViewId="0"/>
  </sheetViews>
  <sheetFormatPr baseColWidth="10" defaultColWidth="8.875" defaultRowHeight="15" customHeight="1"/>
  <cols>
    <col min="1" max="12" width="12" style="1" customWidth="1"/>
    <col min="13" max="13" width="16" style="1" customWidth="1"/>
    <col min="14" max="256" width="8.875" style="1" customWidth="1"/>
  </cols>
  <sheetData>
    <row r="1" spans="1:13" ht="18.5" customHeight="1">
      <c r="A1" s="2" t="s">
        <v>108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8.5" customHeight="1">
      <c r="A2" s="4" t="s">
        <v>109</v>
      </c>
      <c r="B2" s="5"/>
      <c r="C2" s="3"/>
      <c r="D2" s="5"/>
      <c r="E2" s="3"/>
      <c r="F2" s="5"/>
      <c r="G2" s="3"/>
      <c r="H2" s="5"/>
      <c r="I2" s="3"/>
      <c r="J2" s="5"/>
      <c r="K2" s="3"/>
      <c r="L2" s="5"/>
      <c r="M2" s="5"/>
    </row>
    <row r="3" spans="1:13" ht="15" customHeight="1">
      <c r="A3" s="6"/>
      <c r="B3" s="53" t="s">
        <v>110</v>
      </c>
      <c r="C3" s="54"/>
      <c r="D3" s="53" t="s">
        <v>111</v>
      </c>
      <c r="E3" s="54"/>
      <c r="F3" s="53" t="s">
        <v>112</v>
      </c>
      <c r="G3" s="54"/>
      <c r="H3" s="53" t="s">
        <v>113</v>
      </c>
      <c r="I3" s="54"/>
      <c r="J3" s="53" t="s">
        <v>114</v>
      </c>
      <c r="K3" s="54"/>
      <c r="L3" s="7" t="s">
        <v>115</v>
      </c>
      <c r="M3" s="8" t="s">
        <v>116</v>
      </c>
    </row>
    <row r="4" spans="1:13" ht="14.5" customHeight="1">
      <c r="A4" s="9" t="s">
        <v>117</v>
      </c>
      <c r="B4" s="10">
        <v>0</v>
      </c>
      <c r="C4" s="11">
        <v>0</v>
      </c>
      <c r="D4" s="12">
        <v>0.23080000000000001</v>
      </c>
      <c r="E4" s="11">
        <v>3</v>
      </c>
      <c r="F4" s="12">
        <v>0.30769999999999997</v>
      </c>
      <c r="G4" s="11">
        <v>4</v>
      </c>
      <c r="H4" s="12">
        <v>0.3846</v>
      </c>
      <c r="I4" s="11">
        <v>5</v>
      </c>
      <c r="J4" s="12">
        <v>7.690000000000001E-2</v>
      </c>
      <c r="K4" s="11">
        <v>1</v>
      </c>
      <c r="L4" s="13">
        <v>13</v>
      </c>
      <c r="M4" s="13">
        <v>3.31</v>
      </c>
    </row>
    <row r="5" spans="1:13" ht="14.5" customHeight="1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6" t="s">
        <v>118</v>
      </c>
      <c r="M5" s="17">
        <v>13</v>
      </c>
    </row>
    <row r="6" spans="1:13" ht="14.5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6" t="s">
        <v>119</v>
      </c>
      <c r="M6" s="17">
        <v>0</v>
      </c>
    </row>
    <row r="7" spans="1:13" ht="1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8.5" customHeight="1">
      <c r="A8" s="4" t="s">
        <v>120</v>
      </c>
      <c r="B8" s="5"/>
      <c r="C8" s="3"/>
      <c r="D8" s="5"/>
      <c r="E8" s="3"/>
      <c r="F8" s="5"/>
      <c r="G8" s="3"/>
      <c r="H8" s="5"/>
      <c r="I8" s="3"/>
      <c r="J8" s="5"/>
      <c r="K8" s="3"/>
      <c r="L8" s="5"/>
      <c r="M8" s="5"/>
    </row>
    <row r="9" spans="1:13" ht="15" customHeight="1">
      <c r="A9" s="6"/>
      <c r="B9" s="53" t="s">
        <v>110</v>
      </c>
      <c r="C9" s="54"/>
      <c r="D9" s="53" t="s">
        <v>111</v>
      </c>
      <c r="E9" s="54"/>
      <c r="F9" s="53" t="s">
        <v>112</v>
      </c>
      <c r="G9" s="54"/>
      <c r="H9" s="53" t="s">
        <v>113</v>
      </c>
      <c r="I9" s="54"/>
      <c r="J9" s="53" t="s">
        <v>114</v>
      </c>
      <c r="K9" s="54"/>
      <c r="L9" s="7" t="s">
        <v>115</v>
      </c>
      <c r="M9" s="8" t="s">
        <v>116</v>
      </c>
    </row>
    <row r="10" spans="1:13" ht="14.5" customHeight="1">
      <c r="A10" s="9" t="s">
        <v>117</v>
      </c>
      <c r="B10" s="10">
        <v>0</v>
      </c>
      <c r="C10" s="11">
        <v>0</v>
      </c>
      <c r="D10" s="12">
        <v>7.690000000000001E-2</v>
      </c>
      <c r="E10" s="11">
        <v>1</v>
      </c>
      <c r="F10" s="12">
        <v>0.23080000000000001</v>
      </c>
      <c r="G10" s="11">
        <v>3</v>
      </c>
      <c r="H10" s="12">
        <v>0.53849999999999998</v>
      </c>
      <c r="I10" s="11">
        <v>7</v>
      </c>
      <c r="J10" s="12">
        <v>0.15379999999999999</v>
      </c>
      <c r="K10" s="11">
        <v>2</v>
      </c>
      <c r="L10" s="13">
        <v>13</v>
      </c>
      <c r="M10" s="13">
        <v>3.77</v>
      </c>
    </row>
    <row r="11" spans="1:13" ht="14.5" customHeight="1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6" t="s">
        <v>118</v>
      </c>
      <c r="M11" s="17">
        <v>13</v>
      </c>
    </row>
    <row r="12" spans="1:13" ht="14.5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6" t="s">
        <v>119</v>
      </c>
      <c r="M12" s="17">
        <v>0</v>
      </c>
    </row>
    <row r="13" spans="1:13" ht="1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8.5" customHeight="1">
      <c r="A14" s="4" t="s">
        <v>121</v>
      </c>
      <c r="B14" s="5"/>
      <c r="C14" s="3"/>
      <c r="D14" s="5"/>
      <c r="E14" s="3"/>
      <c r="F14" s="5"/>
      <c r="G14" s="3"/>
      <c r="H14" s="5"/>
      <c r="I14" s="3"/>
      <c r="J14" s="5"/>
      <c r="K14" s="3"/>
      <c r="L14" s="5"/>
      <c r="M14" s="5"/>
    </row>
    <row r="15" spans="1:13" ht="15" customHeight="1">
      <c r="A15" s="6"/>
      <c r="B15" s="53" t="s">
        <v>110</v>
      </c>
      <c r="C15" s="54"/>
      <c r="D15" s="53" t="s">
        <v>111</v>
      </c>
      <c r="E15" s="54"/>
      <c r="F15" s="53" t="s">
        <v>112</v>
      </c>
      <c r="G15" s="54"/>
      <c r="H15" s="53" t="s">
        <v>113</v>
      </c>
      <c r="I15" s="54"/>
      <c r="J15" s="53" t="s">
        <v>114</v>
      </c>
      <c r="K15" s="54"/>
      <c r="L15" s="7" t="s">
        <v>115</v>
      </c>
      <c r="M15" s="8" t="s">
        <v>116</v>
      </c>
    </row>
    <row r="16" spans="1:13" ht="14.5" customHeight="1">
      <c r="A16" s="9" t="s">
        <v>117</v>
      </c>
      <c r="B16" s="10">
        <v>0</v>
      </c>
      <c r="C16" s="11">
        <v>0</v>
      </c>
      <c r="D16" s="12">
        <v>0</v>
      </c>
      <c r="E16" s="11">
        <v>0</v>
      </c>
      <c r="F16" s="12">
        <v>0.46150000000000002</v>
      </c>
      <c r="G16" s="11">
        <v>6</v>
      </c>
      <c r="H16" s="12">
        <v>0.53849999999999998</v>
      </c>
      <c r="I16" s="11">
        <v>7</v>
      </c>
      <c r="J16" s="12">
        <v>0</v>
      </c>
      <c r="K16" s="11">
        <v>0</v>
      </c>
      <c r="L16" s="13">
        <v>13</v>
      </c>
      <c r="M16" s="13">
        <v>3.54</v>
      </c>
    </row>
    <row r="17" spans="1:13" ht="14.5" customHeight="1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6" t="s">
        <v>118</v>
      </c>
      <c r="M17" s="17">
        <v>13</v>
      </c>
    </row>
    <row r="18" spans="1:13" ht="14.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6" t="s">
        <v>119</v>
      </c>
      <c r="M18" s="17">
        <v>0</v>
      </c>
    </row>
    <row r="19" spans="1:13" ht="1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ht="18.5" customHeight="1">
      <c r="A20" s="4" t="s">
        <v>122</v>
      </c>
      <c r="B20" s="5"/>
      <c r="C20" s="3"/>
      <c r="D20" s="5"/>
      <c r="E20" s="3"/>
      <c r="F20" s="5"/>
      <c r="G20" s="3"/>
      <c r="H20" s="5"/>
      <c r="I20" s="3"/>
      <c r="J20" s="5"/>
      <c r="K20" s="3"/>
      <c r="L20" s="5"/>
      <c r="M20" s="5"/>
    </row>
    <row r="21" spans="1:13" ht="15" customHeight="1">
      <c r="A21" s="6"/>
      <c r="B21" s="53" t="s">
        <v>110</v>
      </c>
      <c r="C21" s="54"/>
      <c r="D21" s="53" t="s">
        <v>111</v>
      </c>
      <c r="E21" s="54"/>
      <c r="F21" s="53" t="s">
        <v>112</v>
      </c>
      <c r="G21" s="54"/>
      <c r="H21" s="53" t="s">
        <v>113</v>
      </c>
      <c r="I21" s="54"/>
      <c r="J21" s="53" t="s">
        <v>114</v>
      </c>
      <c r="K21" s="54"/>
      <c r="L21" s="7" t="s">
        <v>115</v>
      </c>
      <c r="M21" s="8" t="s">
        <v>116</v>
      </c>
    </row>
    <row r="22" spans="1:13" ht="14.5" customHeight="1">
      <c r="A22" s="9" t="s">
        <v>117</v>
      </c>
      <c r="B22" s="10">
        <v>0</v>
      </c>
      <c r="C22" s="11">
        <v>0</v>
      </c>
      <c r="D22" s="12">
        <v>0</v>
      </c>
      <c r="E22" s="11">
        <v>0</v>
      </c>
      <c r="F22" s="12">
        <v>0.15379999999999999</v>
      </c>
      <c r="G22" s="11">
        <v>2</v>
      </c>
      <c r="H22" s="12">
        <v>0.23080000000000001</v>
      </c>
      <c r="I22" s="11">
        <v>3</v>
      </c>
      <c r="J22" s="12">
        <v>0.61539999999999995</v>
      </c>
      <c r="K22" s="11">
        <v>8</v>
      </c>
      <c r="L22" s="13">
        <v>13</v>
      </c>
      <c r="M22" s="13">
        <v>4.46</v>
      </c>
    </row>
    <row r="23" spans="1:13" ht="14.5" customHeight="1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6" t="s">
        <v>118</v>
      </c>
      <c r="M23" s="17">
        <v>13</v>
      </c>
    </row>
    <row r="24" spans="1:13" ht="14.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6" t="s">
        <v>119</v>
      </c>
      <c r="M24" s="17">
        <v>0</v>
      </c>
    </row>
    <row r="25" spans="1:13" ht="1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ht="18.5" customHeight="1">
      <c r="A26" s="4" t="s">
        <v>123</v>
      </c>
      <c r="B26" s="5"/>
      <c r="C26" s="3"/>
      <c r="D26" s="5"/>
      <c r="E26" s="3"/>
      <c r="F26" s="5"/>
      <c r="G26" s="3"/>
      <c r="H26" s="5"/>
      <c r="I26" s="3"/>
      <c r="J26" s="5"/>
      <c r="K26" s="3"/>
      <c r="L26" s="5"/>
      <c r="M26" s="5"/>
    </row>
    <row r="27" spans="1:13" ht="15" customHeight="1">
      <c r="A27" s="6"/>
      <c r="B27" s="53" t="s">
        <v>110</v>
      </c>
      <c r="C27" s="54"/>
      <c r="D27" s="53" t="s">
        <v>111</v>
      </c>
      <c r="E27" s="54"/>
      <c r="F27" s="53" t="s">
        <v>112</v>
      </c>
      <c r="G27" s="54"/>
      <c r="H27" s="53" t="s">
        <v>113</v>
      </c>
      <c r="I27" s="54"/>
      <c r="J27" s="53" t="s">
        <v>114</v>
      </c>
      <c r="K27" s="54"/>
      <c r="L27" s="7" t="s">
        <v>115</v>
      </c>
      <c r="M27" s="8" t="s">
        <v>116</v>
      </c>
    </row>
    <row r="28" spans="1:13" ht="14.5" customHeight="1">
      <c r="A28" s="9" t="s">
        <v>117</v>
      </c>
      <c r="B28" s="10">
        <v>0</v>
      </c>
      <c r="C28" s="11">
        <v>0</v>
      </c>
      <c r="D28" s="12">
        <v>7.690000000000001E-2</v>
      </c>
      <c r="E28" s="11">
        <v>1</v>
      </c>
      <c r="F28" s="12">
        <v>7.690000000000001E-2</v>
      </c>
      <c r="G28" s="11">
        <v>1</v>
      </c>
      <c r="H28" s="12">
        <v>0.3846</v>
      </c>
      <c r="I28" s="11">
        <v>5</v>
      </c>
      <c r="J28" s="12">
        <v>0.46150000000000002</v>
      </c>
      <c r="K28" s="11">
        <v>6</v>
      </c>
      <c r="L28" s="13">
        <v>13</v>
      </c>
      <c r="M28" s="13">
        <v>4.2300000000000004</v>
      </c>
    </row>
    <row r="29" spans="1:13" ht="14.5" customHeight="1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6" t="s">
        <v>118</v>
      </c>
      <c r="M29" s="17">
        <v>13</v>
      </c>
    </row>
    <row r="30" spans="1:13" ht="14.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6" t="s">
        <v>119</v>
      </c>
      <c r="M30" s="17">
        <v>0</v>
      </c>
    </row>
    <row r="31" spans="1:13" ht="1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ht="18.5" customHeight="1">
      <c r="A32" s="4" t="s">
        <v>124</v>
      </c>
      <c r="B32" s="5"/>
      <c r="C32" s="3"/>
      <c r="D32" s="5"/>
      <c r="E32" s="3"/>
      <c r="F32" s="5"/>
      <c r="G32" s="3"/>
      <c r="H32" s="5"/>
      <c r="I32" s="3"/>
      <c r="J32" s="5"/>
      <c r="K32" s="3"/>
      <c r="L32" s="5"/>
      <c r="M32" s="5"/>
    </row>
    <row r="33" spans="1:13" ht="15" customHeight="1">
      <c r="A33" s="6"/>
      <c r="B33" s="53" t="s">
        <v>110</v>
      </c>
      <c r="C33" s="54"/>
      <c r="D33" s="53" t="s">
        <v>111</v>
      </c>
      <c r="E33" s="54"/>
      <c r="F33" s="53" t="s">
        <v>112</v>
      </c>
      <c r="G33" s="54"/>
      <c r="H33" s="53" t="s">
        <v>113</v>
      </c>
      <c r="I33" s="54"/>
      <c r="J33" s="53" t="s">
        <v>114</v>
      </c>
      <c r="K33" s="54"/>
      <c r="L33" s="7" t="s">
        <v>115</v>
      </c>
      <c r="M33" s="8" t="s">
        <v>116</v>
      </c>
    </row>
    <row r="34" spans="1:13" ht="14.5" customHeight="1">
      <c r="A34" s="9" t="s">
        <v>117</v>
      </c>
      <c r="B34" s="10">
        <v>0</v>
      </c>
      <c r="C34" s="11">
        <v>0</v>
      </c>
      <c r="D34" s="12">
        <v>0.15379999999999999</v>
      </c>
      <c r="E34" s="11">
        <v>2</v>
      </c>
      <c r="F34" s="12">
        <v>7.690000000000001E-2</v>
      </c>
      <c r="G34" s="11">
        <v>1</v>
      </c>
      <c r="H34" s="12">
        <v>0.46150000000000002</v>
      </c>
      <c r="I34" s="11">
        <v>6</v>
      </c>
      <c r="J34" s="12">
        <v>0.30769999999999997</v>
      </c>
      <c r="K34" s="11">
        <v>4</v>
      </c>
      <c r="L34" s="13">
        <v>13</v>
      </c>
      <c r="M34" s="13">
        <v>3.92</v>
      </c>
    </row>
    <row r="35" spans="1:13" ht="14.5" customHeight="1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6" t="s">
        <v>118</v>
      </c>
      <c r="M35" s="17">
        <v>13</v>
      </c>
    </row>
    <row r="36" spans="1:13" ht="14.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6" t="s">
        <v>119</v>
      </c>
      <c r="M36" s="17">
        <v>0</v>
      </c>
    </row>
    <row r="37" spans="1:13" ht="1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18.5" customHeight="1">
      <c r="A38" s="4" t="s">
        <v>125</v>
      </c>
      <c r="B38" s="5"/>
      <c r="C38" s="3"/>
      <c r="D38" s="5"/>
      <c r="E38" s="3"/>
      <c r="F38" s="5"/>
      <c r="G38" s="3"/>
      <c r="H38" s="5"/>
      <c r="I38" s="3"/>
      <c r="J38" s="5"/>
      <c r="K38" s="3"/>
      <c r="L38" s="5"/>
      <c r="M38" s="5"/>
    </row>
    <row r="39" spans="1:13" ht="15" customHeight="1">
      <c r="A39" s="6"/>
      <c r="B39" s="53" t="s">
        <v>110</v>
      </c>
      <c r="C39" s="54"/>
      <c r="D39" s="53" t="s">
        <v>111</v>
      </c>
      <c r="E39" s="54"/>
      <c r="F39" s="53" t="s">
        <v>112</v>
      </c>
      <c r="G39" s="54"/>
      <c r="H39" s="53" t="s">
        <v>113</v>
      </c>
      <c r="I39" s="54"/>
      <c r="J39" s="53" t="s">
        <v>114</v>
      </c>
      <c r="K39" s="54"/>
      <c r="L39" s="7" t="s">
        <v>115</v>
      </c>
      <c r="M39" s="8" t="s">
        <v>116</v>
      </c>
    </row>
    <row r="40" spans="1:13" ht="14.5" customHeight="1">
      <c r="A40" s="9" t="s">
        <v>117</v>
      </c>
      <c r="B40" s="10">
        <v>0.15379999999999999</v>
      </c>
      <c r="C40" s="11">
        <v>2</v>
      </c>
      <c r="D40" s="12">
        <v>0.3846</v>
      </c>
      <c r="E40" s="11">
        <v>5</v>
      </c>
      <c r="F40" s="12">
        <v>0.23080000000000001</v>
      </c>
      <c r="G40" s="11">
        <v>3</v>
      </c>
      <c r="H40" s="12">
        <v>0.23080000000000001</v>
      </c>
      <c r="I40" s="11">
        <v>3</v>
      </c>
      <c r="J40" s="12">
        <v>0</v>
      </c>
      <c r="K40" s="11">
        <v>0</v>
      </c>
      <c r="L40" s="13">
        <v>13</v>
      </c>
      <c r="M40" s="13">
        <v>2.54</v>
      </c>
    </row>
    <row r="41" spans="1:13" ht="14.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6" t="s">
        <v>118</v>
      </c>
      <c r="M41" s="17">
        <v>13</v>
      </c>
    </row>
    <row r="42" spans="1:13" ht="14.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6" t="s">
        <v>119</v>
      </c>
      <c r="M42" s="17">
        <v>0</v>
      </c>
    </row>
    <row r="43" spans="1:13" ht="1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ht="18.5" customHeight="1">
      <c r="A44" s="4" t="s">
        <v>126</v>
      </c>
      <c r="B44" s="5"/>
      <c r="C44" s="3"/>
      <c r="D44" s="5"/>
      <c r="E44" s="3"/>
      <c r="F44" s="5"/>
      <c r="G44" s="3"/>
      <c r="H44" s="5"/>
      <c r="I44" s="3"/>
      <c r="J44" s="5"/>
      <c r="K44" s="3"/>
      <c r="L44" s="5"/>
      <c r="M44" s="5"/>
    </row>
    <row r="45" spans="1:13" ht="15" customHeight="1">
      <c r="A45" s="6"/>
      <c r="B45" s="53" t="s">
        <v>110</v>
      </c>
      <c r="C45" s="54"/>
      <c r="D45" s="53" t="s">
        <v>111</v>
      </c>
      <c r="E45" s="54"/>
      <c r="F45" s="53" t="s">
        <v>112</v>
      </c>
      <c r="G45" s="54"/>
      <c r="H45" s="53" t="s">
        <v>113</v>
      </c>
      <c r="I45" s="54"/>
      <c r="J45" s="53" t="s">
        <v>114</v>
      </c>
      <c r="K45" s="54"/>
      <c r="L45" s="7" t="s">
        <v>115</v>
      </c>
      <c r="M45" s="8" t="s">
        <v>116</v>
      </c>
    </row>
    <row r="46" spans="1:13" ht="14.5" customHeight="1">
      <c r="A46" s="9" t="s">
        <v>117</v>
      </c>
      <c r="B46" s="10">
        <v>0</v>
      </c>
      <c r="C46" s="11">
        <v>0</v>
      </c>
      <c r="D46" s="12">
        <v>0</v>
      </c>
      <c r="E46" s="11">
        <v>0</v>
      </c>
      <c r="F46" s="12">
        <v>7.690000000000001E-2</v>
      </c>
      <c r="G46" s="11">
        <v>1</v>
      </c>
      <c r="H46" s="12">
        <v>0.3846</v>
      </c>
      <c r="I46" s="11">
        <v>5</v>
      </c>
      <c r="J46" s="12">
        <v>0.53849999999999998</v>
      </c>
      <c r="K46" s="11">
        <v>7</v>
      </c>
      <c r="L46" s="13">
        <v>13</v>
      </c>
      <c r="M46" s="13">
        <v>4.46</v>
      </c>
    </row>
    <row r="47" spans="1:13" ht="14.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6" t="s">
        <v>118</v>
      </c>
      <c r="M47" s="17">
        <v>13</v>
      </c>
    </row>
    <row r="48" spans="1:13" ht="14.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6" t="s">
        <v>119</v>
      </c>
      <c r="M48" s="17">
        <v>0</v>
      </c>
    </row>
    <row r="49" spans="1:13" ht="1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8.5" customHeight="1">
      <c r="A50" s="4" t="s">
        <v>127</v>
      </c>
      <c r="B50" s="5"/>
      <c r="C50" s="3"/>
      <c r="D50" s="5"/>
      <c r="E50" s="3"/>
      <c r="F50" s="5"/>
      <c r="G50" s="3"/>
      <c r="H50" s="5"/>
      <c r="I50" s="3"/>
      <c r="J50" s="5"/>
      <c r="K50" s="3"/>
      <c r="L50" s="5"/>
      <c r="M50" s="5"/>
    </row>
    <row r="51" spans="1:13" ht="15" customHeight="1">
      <c r="A51" s="6"/>
      <c r="B51" s="53" t="s">
        <v>110</v>
      </c>
      <c r="C51" s="54"/>
      <c r="D51" s="53" t="s">
        <v>111</v>
      </c>
      <c r="E51" s="54"/>
      <c r="F51" s="53" t="s">
        <v>112</v>
      </c>
      <c r="G51" s="54"/>
      <c r="H51" s="53" t="s">
        <v>113</v>
      </c>
      <c r="I51" s="54"/>
      <c r="J51" s="53" t="s">
        <v>114</v>
      </c>
      <c r="K51" s="54"/>
      <c r="L51" s="7" t="s">
        <v>115</v>
      </c>
      <c r="M51" s="8" t="s">
        <v>116</v>
      </c>
    </row>
    <row r="52" spans="1:13" ht="14.5" customHeight="1">
      <c r="A52" s="9" t="s">
        <v>117</v>
      </c>
      <c r="B52" s="10">
        <v>0</v>
      </c>
      <c r="C52" s="11">
        <v>0</v>
      </c>
      <c r="D52" s="12">
        <v>0.23080000000000001</v>
      </c>
      <c r="E52" s="11">
        <v>3</v>
      </c>
      <c r="F52" s="12">
        <v>0</v>
      </c>
      <c r="G52" s="11">
        <v>0</v>
      </c>
      <c r="H52" s="12">
        <v>0.3846</v>
      </c>
      <c r="I52" s="11">
        <v>5</v>
      </c>
      <c r="J52" s="12">
        <v>0.3846</v>
      </c>
      <c r="K52" s="11">
        <v>5</v>
      </c>
      <c r="L52" s="13">
        <v>13</v>
      </c>
      <c r="M52" s="13">
        <v>3.92</v>
      </c>
    </row>
    <row r="53" spans="1:13" ht="14.5" customHeight="1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6" t="s">
        <v>118</v>
      </c>
      <c r="M53" s="17">
        <v>13</v>
      </c>
    </row>
    <row r="54" spans="1:13" ht="14.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6" t="s">
        <v>119</v>
      </c>
      <c r="M54" s="17">
        <v>0</v>
      </c>
    </row>
    <row r="55" spans="1:13" ht="1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8.5" customHeight="1">
      <c r="A56" s="4" t="s">
        <v>128</v>
      </c>
      <c r="B56" s="5"/>
      <c r="C56" s="3"/>
      <c r="D56" s="5"/>
      <c r="E56" s="3"/>
      <c r="F56" s="5"/>
      <c r="G56" s="3"/>
      <c r="H56" s="5"/>
      <c r="I56" s="3"/>
      <c r="J56" s="5"/>
      <c r="K56" s="3"/>
      <c r="L56" s="5"/>
      <c r="M56" s="5"/>
    </row>
    <row r="57" spans="1:13" ht="15" customHeight="1">
      <c r="A57" s="6"/>
      <c r="B57" s="53" t="s">
        <v>110</v>
      </c>
      <c r="C57" s="54"/>
      <c r="D57" s="53" t="s">
        <v>111</v>
      </c>
      <c r="E57" s="54"/>
      <c r="F57" s="53" t="s">
        <v>112</v>
      </c>
      <c r="G57" s="54"/>
      <c r="H57" s="53" t="s">
        <v>113</v>
      </c>
      <c r="I57" s="54"/>
      <c r="J57" s="53" t="s">
        <v>114</v>
      </c>
      <c r="K57" s="54"/>
      <c r="L57" s="7" t="s">
        <v>115</v>
      </c>
      <c r="M57" s="8" t="s">
        <v>116</v>
      </c>
    </row>
    <row r="58" spans="1:13" ht="14.5" customHeight="1">
      <c r="A58" s="9" t="s">
        <v>117</v>
      </c>
      <c r="B58" s="10">
        <v>0</v>
      </c>
      <c r="C58" s="11">
        <v>0</v>
      </c>
      <c r="D58" s="12">
        <v>0.3846</v>
      </c>
      <c r="E58" s="11">
        <v>5</v>
      </c>
      <c r="F58" s="12">
        <v>0.15379999999999999</v>
      </c>
      <c r="G58" s="11">
        <v>2</v>
      </c>
      <c r="H58" s="12">
        <v>0.46150000000000002</v>
      </c>
      <c r="I58" s="11">
        <v>6</v>
      </c>
      <c r="J58" s="12">
        <v>0</v>
      </c>
      <c r="K58" s="11">
        <v>0</v>
      </c>
      <c r="L58" s="13">
        <v>13</v>
      </c>
      <c r="M58" s="13">
        <v>3.08</v>
      </c>
    </row>
    <row r="59" spans="1:13" ht="14.5" customHeight="1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6" t="s">
        <v>118</v>
      </c>
      <c r="M59" s="17">
        <v>13</v>
      </c>
    </row>
    <row r="60" spans="1:13" ht="14.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6" t="s">
        <v>119</v>
      </c>
      <c r="M60" s="17">
        <v>0</v>
      </c>
    </row>
    <row r="61" spans="1:13" ht="1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ht="18.5" customHeight="1">
      <c r="A62" s="4" t="s">
        <v>129</v>
      </c>
      <c r="B62" s="5"/>
      <c r="C62" s="3"/>
      <c r="D62" s="5"/>
      <c r="E62" s="3"/>
      <c r="F62" s="5"/>
      <c r="G62" s="3"/>
      <c r="H62" s="5"/>
      <c r="I62" s="3"/>
      <c r="J62" s="5"/>
      <c r="K62" s="3"/>
      <c r="L62" s="5"/>
      <c r="M62" s="5"/>
    </row>
    <row r="63" spans="1:13" ht="15" customHeight="1">
      <c r="A63" s="6"/>
      <c r="B63" s="53" t="s">
        <v>110</v>
      </c>
      <c r="C63" s="54"/>
      <c r="D63" s="53" t="s">
        <v>111</v>
      </c>
      <c r="E63" s="54"/>
      <c r="F63" s="53" t="s">
        <v>112</v>
      </c>
      <c r="G63" s="54"/>
      <c r="H63" s="53" t="s">
        <v>113</v>
      </c>
      <c r="I63" s="54"/>
      <c r="J63" s="53" t="s">
        <v>114</v>
      </c>
      <c r="K63" s="54"/>
      <c r="L63" s="7" t="s">
        <v>115</v>
      </c>
      <c r="M63" s="8" t="s">
        <v>116</v>
      </c>
    </row>
    <row r="64" spans="1:13" ht="14.5" customHeight="1">
      <c r="A64" s="9" t="s">
        <v>117</v>
      </c>
      <c r="B64" s="10">
        <v>0.30769999999999997</v>
      </c>
      <c r="C64" s="11">
        <v>4</v>
      </c>
      <c r="D64" s="12">
        <v>0.30769999999999997</v>
      </c>
      <c r="E64" s="11">
        <v>4</v>
      </c>
      <c r="F64" s="12">
        <v>0.3846</v>
      </c>
      <c r="G64" s="11">
        <v>5</v>
      </c>
      <c r="H64" s="12">
        <v>0</v>
      </c>
      <c r="I64" s="11">
        <v>0</v>
      </c>
      <c r="J64" s="12">
        <v>0</v>
      </c>
      <c r="K64" s="11">
        <v>0</v>
      </c>
      <c r="L64" s="13">
        <v>13</v>
      </c>
      <c r="M64" s="13">
        <v>2.08</v>
      </c>
    </row>
    <row r="65" spans="1:13" ht="14.5" customHeight="1">
      <c r="A65" s="14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6" t="s">
        <v>118</v>
      </c>
      <c r="M65" s="17">
        <v>13</v>
      </c>
    </row>
    <row r="66" spans="1:13" ht="14.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6" t="s">
        <v>119</v>
      </c>
      <c r="M66" s="17">
        <v>0</v>
      </c>
    </row>
    <row r="67" spans="1:13" ht="1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8.5" customHeight="1">
      <c r="A68" s="4" t="s">
        <v>130</v>
      </c>
      <c r="B68" s="5"/>
      <c r="C68" s="3"/>
      <c r="D68" s="5"/>
      <c r="E68" s="3"/>
      <c r="F68" s="5"/>
      <c r="G68" s="3"/>
      <c r="H68" s="5"/>
      <c r="I68" s="3"/>
      <c r="J68" s="5"/>
      <c r="K68" s="3"/>
      <c r="L68" s="5"/>
      <c r="M68" s="5"/>
    </row>
    <row r="69" spans="1:13" ht="15" customHeight="1">
      <c r="A69" s="6"/>
      <c r="B69" s="53" t="s">
        <v>110</v>
      </c>
      <c r="C69" s="54"/>
      <c r="D69" s="53" t="s">
        <v>111</v>
      </c>
      <c r="E69" s="54"/>
      <c r="F69" s="53" t="s">
        <v>112</v>
      </c>
      <c r="G69" s="54"/>
      <c r="H69" s="53" t="s">
        <v>113</v>
      </c>
      <c r="I69" s="54"/>
      <c r="J69" s="53" t="s">
        <v>114</v>
      </c>
      <c r="K69" s="54"/>
      <c r="L69" s="7" t="s">
        <v>115</v>
      </c>
      <c r="M69" s="8" t="s">
        <v>116</v>
      </c>
    </row>
    <row r="70" spans="1:13" ht="14.5" customHeight="1">
      <c r="A70" s="9" t="s">
        <v>117</v>
      </c>
      <c r="B70" s="10">
        <v>0</v>
      </c>
      <c r="C70" s="11">
        <v>0</v>
      </c>
      <c r="D70" s="12">
        <v>0</v>
      </c>
      <c r="E70" s="11">
        <v>0</v>
      </c>
      <c r="F70" s="12">
        <v>0.30769999999999997</v>
      </c>
      <c r="G70" s="11">
        <v>4</v>
      </c>
      <c r="H70" s="12">
        <v>0.53849999999999998</v>
      </c>
      <c r="I70" s="11">
        <v>7</v>
      </c>
      <c r="J70" s="12">
        <v>0.15379999999999999</v>
      </c>
      <c r="K70" s="11">
        <v>2</v>
      </c>
      <c r="L70" s="13">
        <v>13</v>
      </c>
      <c r="M70" s="13">
        <v>3.85</v>
      </c>
    </row>
    <row r="71" spans="1:13" ht="14.5" customHeight="1">
      <c r="A71" s="14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6" t="s">
        <v>118</v>
      </c>
      <c r="M71" s="17">
        <v>13</v>
      </c>
    </row>
    <row r="72" spans="1:13" ht="14.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6" t="s">
        <v>119</v>
      </c>
      <c r="M72" s="17">
        <v>0</v>
      </c>
    </row>
    <row r="73" spans="1:13" ht="1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8.5" customHeight="1">
      <c r="A74" s="4" t="s">
        <v>131</v>
      </c>
      <c r="B74" s="5"/>
      <c r="C74" s="3"/>
      <c r="D74" s="5"/>
      <c r="E74" s="3"/>
      <c r="F74" s="5"/>
      <c r="G74" s="3"/>
      <c r="H74" s="5"/>
      <c r="I74" s="3"/>
      <c r="J74" s="5"/>
      <c r="K74" s="3"/>
      <c r="L74" s="5"/>
      <c r="M74" s="5"/>
    </row>
    <row r="75" spans="1:13" ht="15" customHeight="1">
      <c r="A75" s="6"/>
      <c r="B75" s="53" t="s">
        <v>110</v>
      </c>
      <c r="C75" s="54"/>
      <c r="D75" s="53" t="s">
        <v>111</v>
      </c>
      <c r="E75" s="54"/>
      <c r="F75" s="53" t="s">
        <v>112</v>
      </c>
      <c r="G75" s="54"/>
      <c r="H75" s="53" t="s">
        <v>113</v>
      </c>
      <c r="I75" s="54"/>
      <c r="J75" s="53" t="s">
        <v>114</v>
      </c>
      <c r="K75" s="54"/>
      <c r="L75" s="7" t="s">
        <v>115</v>
      </c>
      <c r="M75" s="8" t="s">
        <v>116</v>
      </c>
    </row>
    <row r="76" spans="1:13" ht="14.5" customHeight="1">
      <c r="A76" s="9" t="s">
        <v>117</v>
      </c>
      <c r="B76" s="10">
        <v>0</v>
      </c>
      <c r="C76" s="11">
        <v>0</v>
      </c>
      <c r="D76" s="12">
        <v>0.23080000000000001</v>
      </c>
      <c r="E76" s="11">
        <v>3</v>
      </c>
      <c r="F76" s="12">
        <v>0.30769999999999997</v>
      </c>
      <c r="G76" s="11">
        <v>4</v>
      </c>
      <c r="H76" s="12">
        <v>0.30769999999999997</v>
      </c>
      <c r="I76" s="11">
        <v>4</v>
      </c>
      <c r="J76" s="12">
        <v>0.15379999999999999</v>
      </c>
      <c r="K76" s="11">
        <v>2</v>
      </c>
      <c r="L76" s="13">
        <v>13</v>
      </c>
      <c r="M76" s="13">
        <v>3.38</v>
      </c>
    </row>
    <row r="77" spans="1:13" ht="14.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6" t="s">
        <v>118</v>
      </c>
      <c r="M77" s="17">
        <v>13</v>
      </c>
    </row>
    <row r="78" spans="1:13" ht="14.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6" t="s">
        <v>119</v>
      </c>
      <c r="M78" s="17">
        <v>0</v>
      </c>
    </row>
    <row r="79" spans="1:13" ht="1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ht="18.5" customHeight="1">
      <c r="A80" s="4" t="s">
        <v>132</v>
      </c>
      <c r="B80" s="5"/>
      <c r="C80" s="3"/>
      <c r="D80" s="5"/>
      <c r="E80" s="3"/>
      <c r="F80" s="5"/>
      <c r="G80" s="3"/>
      <c r="H80" s="5"/>
      <c r="I80" s="3"/>
      <c r="J80" s="5"/>
      <c r="K80" s="3"/>
      <c r="L80" s="5"/>
      <c r="M80" s="5"/>
    </row>
    <row r="81" spans="1:13" ht="15" customHeight="1">
      <c r="A81" s="6"/>
      <c r="B81" s="53" t="s">
        <v>110</v>
      </c>
      <c r="C81" s="54"/>
      <c r="D81" s="53" t="s">
        <v>111</v>
      </c>
      <c r="E81" s="54"/>
      <c r="F81" s="53" t="s">
        <v>112</v>
      </c>
      <c r="G81" s="54"/>
      <c r="H81" s="53" t="s">
        <v>113</v>
      </c>
      <c r="I81" s="54"/>
      <c r="J81" s="53" t="s">
        <v>114</v>
      </c>
      <c r="K81" s="54"/>
      <c r="L81" s="7" t="s">
        <v>115</v>
      </c>
      <c r="M81" s="8" t="s">
        <v>116</v>
      </c>
    </row>
    <row r="82" spans="1:13" ht="14.5" customHeight="1">
      <c r="A82" s="9" t="s">
        <v>117</v>
      </c>
      <c r="B82" s="10">
        <v>0</v>
      </c>
      <c r="C82" s="11">
        <v>0</v>
      </c>
      <c r="D82" s="12">
        <v>7.690000000000001E-2</v>
      </c>
      <c r="E82" s="11">
        <v>1</v>
      </c>
      <c r="F82" s="12">
        <v>0.3846</v>
      </c>
      <c r="G82" s="11">
        <v>5</v>
      </c>
      <c r="H82" s="12">
        <v>0.30769999999999997</v>
      </c>
      <c r="I82" s="11">
        <v>4</v>
      </c>
      <c r="J82" s="12">
        <v>0.23080000000000001</v>
      </c>
      <c r="K82" s="11">
        <v>3</v>
      </c>
      <c r="L82" s="13">
        <v>13</v>
      </c>
      <c r="M82" s="13">
        <v>3.69</v>
      </c>
    </row>
    <row r="83" spans="1:13" ht="14.5" customHeight="1">
      <c r="A83" s="14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6" t="s">
        <v>118</v>
      </c>
      <c r="M83" s="17">
        <v>13</v>
      </c>
    </row>
    <row r="84" spans="1:13" ht="14.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6" t="s">
        <v>119</v>
      </c>
      <c r="M84" s="17">
        <v>0</v>
      </c>
    </row>
    <row r="85" spans="1:13" ht="1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ht="18.5" customHeight="1">
      <c r="A86" s="4" t="s">
        <v>133</v>
      </c>
      <c r="B86" s="5"/>
      <c r="C86" s="3"/>
      <c r="D86" s="5"/>
      <c r="E86" s="3"/>
      <c r="F86" s="5"/>
      <c r="G86" s="3"/>
      <c r="H86" s="5"/>
      <c r="I86" s="3"/>
      <c r="J86" s="5"/>
      <c r="K86" s="3"/>
      <c r="L86" s="5"/>
      <c r="M86" s="5"/>
    </row>
    <row r="87" spans="1:13" ht="15" customHeight="1">
      <c r="A87" s="6"/>
      <c r="B87" s="53" t="s">
        <v>110</v>
      </c>
      <c r="C87" s="54"/>
      <c r="D87" s="53" t="s">
        <v>111</v>
      </c>
      <c r="E87" s="54"/>
      <c r="F87" s="53" t="s">
        <v>112</v>
      </c>
      <c r="G87" s="54"/>
      <c r="H87" s="53" t="s">
        <v>113</v>
      </c>
      <c r="I87" s="54"/>
      <c r="J87" s="53" t="s">
        <v>114</v>
      </c>
      <c r="K87" s="54"/>
      <c r="L87" s="7" t="s">
        <v>115</v>
      </c>
      <c r="M87" s="8" t="s">
        <v>116</v>
      </c>
    </row>
    <row r="88" spans="1:13" ht="14.5" customHeight="1">
      <c r="A88" s="9" t="s">
        <v>117</v>
      </c>
      <c r="B88" s="10">
        <v>0</v>
      </c>
      <c r="C88" s="11">
        <v>0</v>
      </c>
      <c r="D88" s="12">
        <v>0</v>
      </c>
      <c r="E88" s="11">
        <v>0</v>
      </c>
      <c r="F88" s="12">
        <v>0.61539999999999995</v>
      </c>
      <c r="G88" s="11">
        <v>8</v>
      </c>
      <c r="H88" s="12">
        <v>0.3846</v>
      </c>
      <c r="I88" s="11">
        <v>5</v>
      </c>
      <c r="J88" s="12">
        <v>0</v>
      </c>
      <c r="K88" s="11">
        <v>0</v>
      </c>
      <c r="L88" s="13">
        <v>13</v>
      </c>
      <c r="M88" s="13">
        <v>3.38</v>
      </c>
    </row>
    <row r="89" spans="1:13" ht="14.5" customHeight="1">
      <c r="A89" s="14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6" t="s">
        <v>118</v>
      </c>
      <c r="M89" s="17">
        <v>13</v>
      </c>
    </row>
    <row r="90" spans="1:13" ht="14.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6" t="s">
        <v>119</v>
      </c>
      <c r="M90" s="17">
        <v>0</v>
      </c>
    </row>
    <row r="91" spans="1:13" ht="1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ht="18.5" customHeight="1">
      <c r="A92" s="4" t="s">
        <v>134</v>
      </c>
      <c r="B92" s="5"/>
      <c r="C92" s="3"/>
      <c r="D92" s="5"/>
      <c r="E92" s="3"/>
      <c r="F92" s="5"/>
      <c r="G92" s="3"/>
      <c r="H92" s="5"/>
      <c r="I92" s="3"/>
      <c r="J92" s="5"/>
      <c r="K92" s="3"/>
      <c r="L92" s="5"/>
      <c r="M92" s="5"/>
    </row>
    <row r="93" spans="1:13" ht="15" customHeight="1">
      <c r="A93" s="6"/>
      <c r="B93" s="53" t="s">
        <v>110</v>
      </c>
      <c r="C93" s="54"/>
      <c r="D93" s="53" t="s">
        <v>111</v>
      </c>
      <c r="E93" s="54"/>
      <c r="F93" s="53" t="s">
        <v>112</v>
      </c>
      <c r="G93" s="54"/>
      <c r="H93" s="53" t="s">
        <v>113</v>
      </c>
      <c r="I93" s="54"/>
      <c r="J93" s="53" t="s">
        <v>114</v>
      </c>
      <c r="K93" s="54"/>
      <c r="L93" s="7" t="s">
        <v>115</v>
      </c>
      <c r="M93" s="8" t="s">
        <v>116</v>
      </c>
    </row>
    <row r="94" spans="1:13" ht="14.5" customHeight="1">
      <c r="A94" s="9" t="s">
        <v>117</v>
      </c>
      <c r="B94" s="10">
        <v>0</v>
      </c>
      <c r="C94" s="11">
        <v>0</v>
      </c>
      <c r="D94" s="12">
        <v>0</v>
      </c>
      <c r="E94" s="11">
        <v>0</v>
      </c>
      <c r="F94" s="12">
        <v>7.690000000000001E-2</v>
      </c>
      <c r="G94" s="11">
        <v>1</v>
      </c>
      <c r="H94" s="12">
        <v>0.53849999999999998</v>
      </c>
      <c r="I94" s="11">
        <v>7</v>
      </c>
      <c r="J94" s="12">
        <v>0.3846</v>
      </c>
      <c r="K94" s="11">
        <v>5</v>
      </c>
      <c r="L94" s="13">
        <v>13</v>
      </c>
      <c r="M94" s="13">
        <v>4.3099999999999996</v>
      </c>
    </row>
    <row r="95" spans="1:13" ht="14.5" customHeight="1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6" t="s">
        <v>118</v>
      </c>
      <c r="M95" s="17">
        <v>13</v>
      </c>
    </row>
    <row r="96" spans="1:13" ht="14.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6" t="s">
        <v>119</v>
      </c>
      <c r="M96" s="17">
        <v>0</v>
      </c>
    </row>
    <row r="97" spans="1:13" ht="1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ht="18.5" customHeight="1">
      <c r="A98" s="4" t="s">
        <v>135</v>
      </c>
      <c r="B98" s="5"/>
      <c r="C98" s="3"/>
      <c r="D98" s="5"/>
      <c r="E98" s="3"/>
      <c r="F98" s="5"/>
      <c r="G98" s="3"/>
      <c r="H98" s="5"/>
      <c r="I98" s="3"/>
      <c r="J98" s="5"/>
      <c r="K98" s="3"/>
      <c r="L98" s="5"/>
      <c r="M98" s="5"/>
    </row>
    <row r="99" spans="1:13" ht="15" customHeight="1">
      <c r="A99" s="6"/>
      <c r="B99" s="53" t="s">
        <v>110</v>
      </c>
      <c r="C99" s="54"/>
      <c r="D99" s="53" t="s">
        <v>111</v>
      </c>
      <c r="E99" s="54"/>
      <c r="F99" s="53" t="s">
        <v>112</v>
      </c>
      <c r="G99" s="54"/>
      <c r="H99" s="53" t="s">
        <v>113</v>
      </c>
      <c r="I99" s="54"/>
      <c r="J99" s="53" t="s">
        <v>114</v>
      </c>
      <c r="K99" s="54"/>
      <c r="L99" s="7" t="s">
        <v>115</v>
      </c>
      <c r="M99" s="8" t="s">
        <v>116</v>
      </c>
    </row>
    <row r="100" spans="1:13" ht="14.5" customHeight="1">
      <c r="A100" s="9" t="s">
        <v>117</v>
      </c>
      <c r="B100" s="10">
        <v>0</v>
      </c>
      <c r="C100" s="11">
        <v>0</v>
      </c>
      <c r="D100" s="12">
        <v>0</v>
      </c>
      <c r="E100" s="11">
        <v>0</v>
      </c>
      <c r="F100" s="12">
        <v>0.23080000000000001</v>
      </c>
      <c r="G100" s="11">
        <v>3</v>
      </c>
      <c r="H100" s="12">
        <v>0.61539999999999995</v>
      </c>
      <c r="I100" s="11">
        <v>8</v>
      </c>
      <c r="J100" s="12">
        <v>0.15379999999999999</v>
      </c>
      <c r="K100" s="11">
        <v>2</v>
      </c>
      <c r="L100" s="13">
        <v>13</v>
      </c>
      <c r="M100" s="13">
        <v>3.92</v>
      </c>
    </row>
    <row r="101" spans="1:13" ht="14.5" customHeight="1">
      <c r="A101" s="14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6" t="s">
        <v>118</v>
      </c>
      <c r="M101" s="17">
        <v>13</v>
      </c>
    </row>
    <row r="102" spans="1:13" ht="14.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6" t="s">
        <v>119</v>
      </c>
      <c r="M102" s="17">
        <v>0</v>
      </c>
    </row>
    <row r="103" spans="1:13" ht="1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 ht="18.5" customHeight="1">
      <c r="A104" s="4" t="s">
        <v>136</v>
      </c>
      <c r="B104" s="5"/>
      <c r="C104" s="3"/>
      <c r="D104" s="5"/>
      <c r="E104" s="3"/>
      <c r="F104" s="5"/>
      <c r="G104" s="3"/>
      <c r="H104" s="5"/>
      <c r="I104" s="3"/>
      <c r="J104" s="5"/>
      <c r="K104" s="3"/>
      <c r="L104" s="5"/>
      <c r="M104" s="5"/>
    </row>
    <row r="105" spans="1:13" ht="15" customHeight="1">
      <c r="A105" s="6"/>
      <c r="B105" s="53" t="s">
        <v>110</v>
      </c>
      <c r="C105" s="54"/>
      <c r="D105" s="53" t="s">
        <v>111</v>
      </c>
      <c r="E105" s="54"/>
      <c r="F105" s="53" t="s">
        <v>112</v>
      </c>
      <c r="G105" s="54"/>
      <c r="H105" s="53" t="s">
        <v>113</v>
      </c>
      <c r="I105" s="54"/>
      <c r="J105" s="53" t="s">
        <v>114</v>
      </c>
      <c r="K105" s="54"/>
      <c r="L105" s="7" t="s">
        <v>115</v>
      </c>
      <c r="M105" s="8" t="s">
        <v>116</v>
      </c>
    </row>
    <row r="106" spans="1:13" ht="14.5" customHeight="1">
      <c r="A106" s="9" t="s">
        <v>117</v>
      </c>
      <c r="B106" s="10">
        <v>0</v>
      </c>
      <c r="C106" s="11">
        <v>0</v>
      </c>
      <c r="D106" s="12">
        <v>0</v>
      </c>
      <c r="E106" s="11">
        <v>0</v>
      </c>
      <c r="F106" s="12">
        <v>0.3846</v>
      </c>
      <c r="G106" s="11">
        <v>5</v>
      </c>
      <c r="H106" s="12">
        <v>0.53849999999999998</v>
      </c>
      <c r="I106" s="11">
        <v>7</v>
      </c>
      <c r="J106" s="12">
        <v>7.690000000000001E-2</v>
      </c>
      <c r="K106" s="11">
        <v>1</v>
      </c>
      <c r="L106" s="13">
        <v>13</v>
      </c>
      <c r="M106" s="13">
        <v>3.69</v>
      </c>
    </row>
    <row r="107" spans="1:13" ht="14.5" customHeight="1">
      <c r="A107" s="14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6" t="s">
        <v>118</v>
      </c>
      <c r="M107" s="17">
        <v>13</v>
      </c>
    </row>
    <row r="108" spans="1:13" ht="14.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6" t="s">
        <v>119</v>
      </c>
      <c r="M108" s="17">
        <v>0</v>
      </c>
    </row>
    <row r="109" spans="1:13" ht="1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 ht="18.5" customHeight="1">
      <c r="A110" s="4" t="s">
        <v>137</v>
      </c>
      <c r="B110" s="5"/>
      <c r="C110" s="3"/>
      <c r="D110" s="5"/>
      <c r="E110" s="3"/>
      <c r="F110" s="5"/>
      <c r="G110" s="3"/>
      <c r="H110" s="5"/>
      <c r="I110" s="3"/>
      <c r="J110" s="5"/>
      <c r="K110" s="3"/>
      <c r="L110" s="5"/>
      <c r="M110" s="5"/>
    </row>
    <row r="111" spans="1:13" ht="15" customHeight="1">
      <c r="A111" s="6"/>
      <c r="B111" s="53" t="s">
        <v>110</v>
      </c>
      <c r="C111" s="54"/>
      <c r="D111" s="53" t="s">
        <v>111</v>
      </c>
      <c r="E111" s="54"/>
      <c r="F111" s="53" t="s">
        <v>112</v>
      </c>
      <c r="G111" s="54"/>
      <c r="H111" s="53" t="s">
        <v>113</v>
      </c>
      <c r="I111" s="54"/>
      <c r="J111" s="53" t="s">
        <v>114</v>
      </c>
      <c r="K111" s="54"/>
      <c r="L111" s="7" t="s">
        <v>115</v>
      </c>
      <c r="M111" s="8" t="s">
        <v>116</v>
      </c>
    </row>
    <row r="112" spans="1:13" ht="14.5" customHeight="1">
      <c r="A112" s="9" t="s">
        <v>117</v>
      </c>
      <c r="B112" s="10">
        <v>7.690000000000001E-2</v>
      </c>
      <c r="C112" s="11">
        <v>1</v>
      </c>
      <c r="D112" s="12">
        <v>0</v>
      </c>
      <c r="E112" s="11">
        <v>0</v>
      </c>
      <c r="F112" s="12">
        <v>0.3846</v>
      </c>
      <c r="G112" s="11">
        <v>5</v>
      </c>
      <c r="H112" s="12">
        <v>7.690000000000001E-2</v>
      </c>
      <c r="I112" s="11">
        <v>1</v>
      </c>
      <c r="J112" s="12">
        <v>0.46150000000000002</v>
      </c>
      <c r="K112" s="11">
        <v>6</v>
      </c>
      <c r="L112" s="13">
        <v>13</v>
      </c>
      <c r="M112" s="13">
        <v>3.85</v>
      </c>
    </row>
    <row r="113" spans="1:13" ht="14.5" customHeight="1">
      <c r="A113" s="14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6" t="s">
        <v>118</v>
      </c>
      <c r="M113" s="17">
        <v>13</v>
      </c>
    </row>
    <row r="114" spans="1:13" ht="14.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6" t="s">
        <v>119</v>
      </c>
      <c r="M114" s="17">
        <v>0</v>
      </c>
    </row>
    <row r="115" spans="1:13" ht="1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 ht="18.5" customHeight="1">
      <c r="A116" s="4" t="s">
        <v>138</v>
      </c>
      <c r="B116" s="5"/>
      <c r="C116" s="3"/>
      <c r="D116" s="5"/>
      <c r="E116" s="3"/>
      <c r="F116" s="5"/>
      <c r="G116" s="3"/>
      <c r="H116" s="5"/>
      <c r="I116" s="3"/>
      <c r="J116" s="5"/>
      <c r="K116" s="3"/>
      <c r="L116" s="5"/>
      <c r="M116" s="5"/>
    </row>
    <row r="117" spans="1:13" ht="15" customHeight="1">
      <c r="A117" s="6"/>
      <c r="B117" s="53" t="s">
        <v>110</v>
      </c>
      <c r="C117" s="54"/>
      <c r="D117" s="53" t="s">
        <v>111</v>
      </c>
      <c r="E117" s="54"/>
      <c r="F117" s="53" t="s">
        <v>112</v>
      </c>
      <c r="G117" s="54"/>
      <c r="H117" s="53" t="s">
        <v>113</v>
      </c>
      <c r="I117" s="54"/>
      <c r="J117" s="53" t="s">
        <v>114</v>
      </c>
      <c r="K117" s="54"/>
      <c r="L117" s="7" t="s">
        <v>115</v>
      </c>
      <c r="M117" s="8" t="s">
        <v>116</v>
      </c>
    </row>
    <row r="118" spans="1:13" ht="14.5" customHeight="1">
      <c r="A118" s="9" t="s">
        <v>117</v>
      </c>
      <c r="B118" s="10">
        <v>7.690000000000001E-2</v>
      </c>
      <c r="C118" s="11">
        <v>1</v>
      </c>
      <c r="D118" s="12">
        <v>0.30769999999999997</v>
      </c>
      <c r="E118" s="11">
        <v>4</v>
      </c>
      <c r="F118" s="12">
        <v>0.15379999999999999</v>
      </c>
      <c r="G118" s="11">
        <v>2</v>
      </c>
      <c r="H118" s="12">
        <v>0.30769999999999997</v>
      </c>
      <c r="I118" s="11">
        <v>4</v>
      </c>
      <c r="J118" s="12">
        <v>0.15379999999999999</v>
      </c>
      <c r="K118" s="11">
        <v>2</v>
      </c>
      <c r="L118" s="13">
        <v>13</v>
      </c>
      <c r="M118" s="13">
        <v>3.15</v>
      </c>
    </row>
    <row r="119" spans="1:13" ht="14.5" customHeight="1">
      <c r="A119" s="1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6" t="s">
        <v>118</v>
      </c>
      <c r="M119" s="17">
        <v>13</v>
      </c>
    </row>
    <row r="120" spans="1:13" ht="14.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6" t="s">
        <v>119</v>
      </c>
      <c r="M120" s="17">
        <v>0</v>
      </c>
    </row>
    <row r="121" spans="1:13" ht="1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 ht="18.5" customHeight="1">
      <c r="A122" s="4" t="s">
        <v>139</v>
      </c>
      <c r="B122" s="5"/>
      <c r="C122" s="3"/>
      <c r="D122" s="5"/>
      <c r="E122" s="3"/>
      <c r="F122" s="5"/>
      <c r="G122" s="3"/>
      <c r="H122" s="5"/>
      <c r="I122" s="3"/>
      <c r="J122" s="5"/>
      <c r="K122" s="3"/>
      <c r="L122" s="5"/>
      <c r="M122" s="5"/>
    </row>
    <row r="123" spans="1:13" ht="15" customHeight="1">
      <c r="A123" s="6"/>
      <c r="B123" s="53" t="s">
        <v>110</v>
      </c>
      <c r="C123" s="54"/>
      <c r="D123" s="53" t="s">
        <v>111</v>
      </c>
      <c r="E123" s="54"/>
      <c r="F123" s="53" t="s">
        <v>112</v>
      </c>
      <c r="G123" s="54"/>
      <c r="H123" s="53" t="s">
        <v>113</v>
      </c>
      <c r="I123" s="54"/>
      <c r="J123" s="53" t="s">
        <v>114</v>
      </c>
      <c r="K123" s="54"/>
      <c r="L123" s="7" t="s">
        <v>115</v>
      </c>
      <c r="M123" s="8" t="s">
        <v>116</v>
      </c>
    </row>
    <row r="124" spans="1:13" ht="14.5" customHeight="1">
      <c r="A124" s="9" t="s">
        <v>117</v>
      </c>
      <c r="B124" s="10">
        <v>0</v>
      </c>
      <c r="C124" s="11">
        <v>0</v>
      </c>
      <c r="D124" s="12">
        <v>7.690000000000001E-2</v>
      </c>
      <c r="E124" s="11">
        <v>1</v>
      </c>
      <c r="F124" s="12">
        <v>0.3846</v>
      </c>
      <c r="G124" s="11">
        <v>5</v>
      </c>
      <c r="H124" s="12">
        <v>0.3846</v>
      </c>
      <c r="I124" s="11">
        <v>5</v>
      </c>
      <c r="J124" s="12">
        <v>0.15379999999999999</v>
      </c>
      <c r="K124" s="11">
        <v>2</v>
      </c>
      <c r="L124" s="13">
        <v>13</v>
      </c>
      <c r="M124" s="13">
        <v>3.62</v>
      </c>
    </row>
    <row r="125" spans="1:13" ht="14.5" customHeight="1">
      <c r="A125" s="14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6" t="s">
        <v>118</v>
      </c>
      <c r="M125" s="17">
        <v>13</v>
      </c>
    </row>
    <row r="126" spans="1:13" ht="14.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6" t="s">
        <v>119</v>
      </c>
      <c r="M126" s="17">
        <v>0</v>
      </c>
    </row>
    <row r="127" spans="1:13" ht="1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 ht="18.5" customHeight="1">
      <c r="A128" s="4" t="s">
        <v>140</v>
      </c>
      <c r="B128" s="5"/>
      <c r="C128" s="3"/>
      <c r="D128" s="5"/>
      <c r="E128" s="3"/>
      <c r="F128" s="5"/>
      <c r="G128" s="3"/>
      <c r="H128" s="5"/>
      <c r="I128" s="3"/>
      <c r="J128" s="5"/>
      <c r="K128" s="3"/>
      <c r="L128" s="5"/>
      <c r="M128" s="5"/>
    </row>
    <row r="129" spans="1:13" ht="15" customHeight="1">
      <c r="A129" s="6"/>
      <c r="B129" s="53" t="s">
        <v>110</v>
      </c>
      <c r="C129" s="54"/>
      <c r="D129" s="53" t="s">
        <v>111</v>
      </c>
      <c r="E129" s="54"/>
      <c r="F129" s="53" t="s">
        <v>112</v>
      </c>
      <c r="G129" s="54"/>
      <c r="H129" s="53" t="s">
        <v>113</v>
      </c>
      <c r="I129" s="54"/>
      <c r="J129" s="53" t="s">
        <v>114</v>
      </c>
      <c r="K129" s="54"/>
      <c r="L129" s="7" t="s">
        <v>115</v>
      </c>
      <c r="M129" s="8" t="s">
        <v>116</v>
      </c>
    </row>
    <row r="130" spans="1:13" ht="14.5" customHeight="1">
      <c r="A130" s="9" t="s">
        <v>117</v>
      </c>
      <c r="B130" s="10">
        <v>0</v>
      </c>
      <c r="C130" s="11">
        <v>0</v>
      </c>
      <c r="D130" s="12">
        <v>7.690000000000001E-2</v>
      </c>
      <c r="E130" s="11">
        <v>1</v>
      </c>
      <c r="F130" s="12">
        <v>0.15379999999999999</v>
      </c>
      <c r="G130" s="11">
        <v>2</v>
      </c>
      <c r="H130" s="12">
        <v>0.61539999999999995</v>
      </c>
      <c r="I130" s="11">
        <v>8</v>
      </c>
      <c r="J130" s="12">
        <v>0.15379999999999999</v>
      </c>
      <c r="K130" s="11">
        <v>2</v>
      </c>
      <c r="L130" s="13">
        <v>13</v>
      </c>
      <c r="M130" s="13">
        <v>3.85</v>
      </c>
    </row>
    <row r="131" spans="1:13" ht="14.5" customHeight="1">
      <c r="A131" s="14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6" t="s">
        <v>118</v>
      </c>
      <c r="M131" s="17">
        <v>13</v>
      </c>
    </row>
    <row r="132" spans="1:13" ht="14.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6" t="s">
        <v>119</v>
      </c>
      <c r="M132" s="17">
        <v>0</v>
      </c>
    </row>
    <row r="133" spans="1:13" ht="1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 ht="18.5" customHeight="1">
      <c r="A134" s="4" t="s">
        <v>57</v>
      </c>
      <c r="B134" s="5"/>
      <c r="C134" s="3"/>
      <c r="D134" s="5"/>
      <c r="E134" s="3"/>
      <c r="F134" s="5"/>
      <c r="G134" s="3"/>
      <c r="H134" s="5"/>
      <c r="I134" s="3"/>
      <c r="J134" s="5"/>
      <c r="K134" s="3"/>
      <c r="L134" s="5"/>
      <c r="M134" s="5"/>
    </row>
    <row r="135" spans="1:13" ht="15" customHeight="1">
      <c r="A135" s="6"/>
      <c r="B135" s="53" t="s">
        <v>110</v>
      </c>
      <c r="C135" s="54"/>
      <c r="D135" s="53" t="s">
        <v>111</v>
      </c>
      <c r="E135" s="54"/>
      <c r="F135" s="53" t="s">
        <v>112</v>
      </c>
      <c r="G135" s="54"/>
      <c r="H135" s="53" t="s">
        <v>113</v>
      </c>
      <c r="I135" s="54"/>
      <c r="J135" s="53" t="s">
        <v>114</v>
      </c>
      <c r="K135" s="54"/>
      <c r="L135" s="7" t="s">
        <v>115</v>
      </c>
      <c r="M135" s="8" t="s">
        <v>116</v>
      </c>
    </row>
    <row r="136" spans="1:13" ht="14.5" customHeight="1">
      <c r="A136" s="9" t="s">
        <v>117</v>
      </c>
      <c r="B136" s="10">
        <v>0</v>
      </c>
      <c r="C136" s="11">
        <v>0</v>
      </c>
      <c r="D136" s="12">
        <v>0</v>
      </c>
      <c r="E136" s="11">
        <v>0</v>
      </c>
      <c r="F136" s="12">
        <v>7.690000000000001E-2</v>
      </c>
      <c r="G136" s="11">
        <v>1</v>
      </c>
      <c r="H136" s="12">
        <v>0.30769999999999997</v>
      </c>
      <c r="I136" s="11">
        <v>4</v>
      </c>
      <c r="J136" s="12">
        <v>0.61539999999999995</v>
      </c>
      <c r="K136" s="11">
        <v>8</v>
      </c>
      <c r="L136" s="13">
        <v>13</v>
      </c>
      <c r="M136" s="13">
        <v>4.54</v>
      </c>
    </row>
    <row r="137" spans="1:13" ht="14.5" customHeight="1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6" t="s">
        <v>118</v>
      </c>
      <c r="M137" s="17">
        <v>13</v>
      </c>
    </row>
    <row r="138" spans="1:13" ht="14.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6" t="s">
        <v>119</v>
      </c>
      <c r="M138" s="17">
        <v>0</v>
      </c>
    </row>
    <row r="139" spans="1:13" ht="1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 ht="18.5" customHeight="1">
      <c r="A140" s="4" t="s">
        <v>58</v>
      </c>
      <c r="B140" s="5"/>
      <c r="C140" s="3"/>
      <c r="D140" s="5"/>
      <c r="E140" s="3"/>
      <c r="F140" s="5"/>
      <c r="G140" s="3"/>
      <c r="H140" s="5"/>
      <c r="I140" s="3"/>
      <c r="J140" s="5"/>
      <c r="K140" s="3"/>
      <c r="L140" s="5"/>
      <c r="M140" s="5"/>
    </row>
    <row r="141" spans="1:13" ht="15" customHeight="1">
      <c r="A141" s="6"/>
      <c r="B141" s="53" t="s">
        <v>110</v>
      </c>
      <c r="C141" s="54"/>
      <c r="D141" s="53" t="s">
        <v>111</v>
      </c>
      <c r="E141" s="54"/>
      <c r="F141" s="53" t="s">
        <v>112</v>
      </c>
      <c r="G141" s="54"/>
      <c r="H141" s="53" t="s">
        <v>113</v>
      </c>
      <c r="I141" s="54"/>
      <c r="J141" s="53" t="s">
        <v>114</v>
      </c>
      <c r="K141" s="54"/>
      <c r="L141" s="7" t="s">
        <v>115</v>
      </c>
      <c r="M141" s="8" t="s">
        <v>116</v>
      </c>
    </row>
    <row r="142" spans="1:13" ht="14.5" customHeight="1">
      <c r="A142" s="9" t="s">
        <v>117</v>
      </c>
      <c r="B142" s="10">
        <v>7.690000000000001E-2</v>
      </c>
      <c r="C142" s="11">
        <v>1</v>
      </c>
      <c r="D142" s="12">
        <v>0.23080000000000001</v>
      </c>
      <c r="E142" s="11">
        <v>3</v>
      </c>
      <c r="F142" s="12">
        <v>0</v>
      </c>
      <c r="G142" s="11">
        <v>0</v>
      </c>
      <c r="H142" s="12">
        <v>0.30769999999999997</v>
      </c>
      <c r="I142" s="11">
        <v>4</v>
      </c>
      <c r="J142" s="12">
        <v>0.3846</v>
      </c>
      <c r="K142" s="11">
        <v>5</v>
      </c>
      <c r="L142" s="13">
        <v>13</v>
      </c>
      <c r="M142" s="13">
        <v>3.69</v>
      </c>
    </row>
    <row r="143" spans="1:13" ht="14.5" customHeight="1">
      <c r="A143" s="14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6" t="s">
        <v>118</v>
      </c>
      <c r="M143" s="17">
        <v>13</v>
      </c>
    </row>
    <row r="144" spans="1:13" ht="14.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6" t="s">
        <v>119</v>
      </c>
      <c r="M144" s="17">
        <v>0</v>
      </c>
    </row>
    <row r="145" spans="1:13" ht="1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 ht="18.5" customHeight="1">
      <c r="A146" s="4" t="s">
        <v>59</v>
      </c>
      <c r="B146" s="5"/>
      <c r="C146" s="3"/>
      <c r="D146" s="5"/>
      <c r="E146" s="3"/>
      <c r="F146" s="5"/>
      <c r="G146" s="3"/>
      <c r="H146" s="5"/>
      <c r="I146" s="3"/>
      <c r="J146" s="5"/>
      <c r="K146" s="3"/>
      <c r="L146" s="5"/>
      <c r="M146" s="5"/>
    </row>
    <row r="147" spans="1:13" ht="15" customHeight="1">
      <c r="A147" s="6"/>
      <c r="B147" s="53" t="s">
        <v>110</v>
      </c>
      <c r="C147" s="54"/>
      <c r="D147" s="53" t="s">
        <v>111</v>
      </c>
      <c r="E147" s="54"/>
      <c r="F147" s="53" t="s">
        <v>112</v>
      </c>
      <c r="G147" s="54"/>
      <c r="H147" s="53" t="s">
        <v>113</v>
      </c>
      <c r="I147" s="54"/>
      <c r="J147" s="53" t="s">
        <v>114</v>
      </c>
      <c r="K147" s="54"/>
      <c r="L147" s="7" t="s">
        <v>115</v>
      </c>
      <c r="M147" s="8" t="s">
        <v>116</v>
      </c>
    </row>
    <row r="148" spans="1:13" ht="14.5" customHeight="1">
      <c r="A148" s="9" t="s">
        <v>117</v>
      </c>
      <c r="B148" s="10">
        <v>0</v>
      </c>
      <c r="C148" s="11">
        <v>0</v>
      </c>
      <c r="D148" s="12">
        <v>7.690000000000001E-2</v>
      </c>
      <c r="E148" s="11">
        <v>1</v>
      </c>
      <c r="F148" s="12">
        <v>0.3846</v>
      </c>
      <c r="G148" s="11">
        <v>5</v>
      </c>
      <c r="H148" s="12">
        <v>0.30769999999999997</v>
      </c>
      <c r="I148" s="11">
        <v>4</v>
      </c>
      <c r="J148" s="12">
        <v>0.23080000000000001</v>
      </c>
      <c r="K148" s="11">
        <v>3</v>
      </c>
      <c r="L148" s="13">
        <v>13</v>
      </c>
      <c r="M148" s="13">
        <v>3.69</v>
      </c>
    </row>
    <row r="149" spans="1:13" ht="14.5" customHeight="1">
      <c r="A149" s="14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6" t="s">
        <v>118</v>
      </c>
      <c r="M149" s="17">
        <v>13</v>
      </c>
    </row>
    <row r="150" spans="1:13" ht="14.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6" t="s">
        <v>119</v>
      </c>
      <c r="M150" s="17">
        <v>0</v>
      </c>
    </row>
    <row r="151" spans="1:13" ht="1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ht="18.5" customHeight="1">
      <c r="A152" s="4" t="s">
        <v>60</v>
      </c>
      <c r="B152" s="5"/>
      <c r="C152" s="3"/>
      <c r="D152" s="5"/>
      <c r="E152" s="3"/>
      <c r="F152" s="5"/>
      <c r="G152" s="3"/>
      <c r="H152" s="5"/>
      <c r="I152" s="3"/>
      <c r="J152" s="5"/>
      <c r="K152" s="3"/>
      <c r="L152" s="5"/>
      <c r="M152" s="5"/>
    </row>
    <row r="153" spans="1:13" ht="15" customHeight="1">
      <c r="A153" s="6"/>
      <c r="B153" s="53" t="s">
        <v>110</v>
      </c>
      <c r="C153" s="54"/>
      <c r="D153" s="53" t="s">
        <v>111</v>
      </c>
      <c r="E153" s="54"/>
      <c r="F153" s="53" t="s">
        <v>112</v>
      </c>
      <c r="G153" s="54"/>
      <c r="H153" s="53" t="s">
        <v>113</v>
      </c>
      <c r="I153" s="54"/>
      <c r="J153" s="53" t="s">
        <v>114</v>
      </c>
      <c r="K153" s="54"/>
      <c r="L153" s="7" t="s">
        <v>115</v>
      </c>
      <c r="M153" s="8" t="s">
        <v>116</v>
      </c>
    </row>
    <row r="154" spans="1:13" ht="14.5" customHeight="1">
      <c r="A154" s="9" t="s">
        <v>117</v>
      </c>
      <c r="B154" s="10">
        <v>0</v>
      </c>
      <c r="C154" s="11">
        <v>0</v>
      </c>
      <c r="D154" s="12">
        <v>0.15379999999999999</v>
      </c>
      <c r="E154" s="11">
        <v>2</v>
      </c>
      <c r="F154" s="12">
        <v>0.46150000000000002</v>
      </c>
      <c r="G154" s="11">
        <v>6</v>
      </c>
      <c r="H154" s="12">
        <v>0.3846</v>
      </c>
      <c r="I154" s="11">
        <v>5</v>
      </c>
      <c r="J154" s="12">
        <v>0</v>
      </c>
      <c r="K154" s="11">
        <v>0</v>
      </c>
      <c r="L154" s="13">
        <v>13</v>
      </c>
      <c r="M154" s="13">
        <v>3.23</v>
      </c>
    </row>
    <row r="155" spans="1:13" ht="14.5" customHeight="1">
      <c r="A155" s="14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6" t="s">
        <v>118</v>
      </c>
      <c r="M155" s="17">
        <v>13</v>
      </c>
    </row>
    <row r="156" spans="1:13" ht="14.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6" t="s">
        <v>119</v>
      </c>
      <c r="M156" s="17">
        <v>0</v>
      </c>
    </row>
    <row r="157" spans="1:13" ht="1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ht="18.5" customHeight="1">
      <c r="A158" s="4" t="s">
        <v>61</v>
      </c>
      <c r="B158" s="5"/>
      <c r="C158" s="3"/>
      <c r="D158" s="5"/>
      <c r="E158" s="3"/>
      <c r="F158" s="5"/>
      <c r="G158" s="3"/>
      <c r="H158" s="5"/>
      <c r="I158" s="3"/>
      <c r="J158" s="5"/>
      <c r="K158" s="3"/>
      <c r="L158" s="5"/>
      <c r="M158" s="5"/>
    </row>
    <row r="159" spans="1:13" ht="15" customHeight="1">
      <c r="A159" s="6"/>
      <c r="B159" s="53" t="s">
        <v>110</v>
      </c>
      <c r="C159" s="54"/>
      <c r="D159" s="53" t="s">
        <v>111</v>
      </c>
      <c r="E159" s="54"/>
      <c r="F159" s="53" t="s">
        <v>112</v>
      </c>
      <c r="G159" s="54"/>
      <c r="H159" s="53" t="s">
        <v>113</v>
      </c>
      <c r="I159" s="54"/>
      <c r="J159" s="53" t="s">
        <v>114</v>
      </c>
      <c r="K159" s="54"/>
      <c r="L159" s="7" t="s">
        <v>115</v>
      </c>
      <c r="M159" s="8" t="s">
        <v>116</v>
      </c>
    </row>
    <row r="160" spans="1:13" ht="14.5" customHeight="1">
      <c r="A160" s="9" t="s">
        <v>117</v>
      </c>
      <c r="B160" s="10">
        <v>0</v>
      </c>
      <c r="C160" s="11">
        <v>0</v>
      </c>
      <c r="D160" s="12">
        <v>0.23080000000000001</v>
      </c>
      <c r="E160" s="11">
        <v>3</v>
      </c>
      <c r="F160" s="12">
        <v>0.53849999999999998</v>
      </c>
      <c r="G160" s="11">
        <v>7</v>
      </c>
      <c r="H160" s="12">
        <v>0.23080000000000001</v>
      </c>
      <c r="I160" s="11">
        <v>3</v>
      </c>
      <c r="J160" s="12">
        <v>0</v>
      </c>
      <c r="K160" s="11">
        <v>0</v>
      </c>
      <c r="L160" s="13">
        <v>13</v>
      </c>
      <c r="M160" s="13">
        <v>3</v>
      </c>
    </row>
    <row r="161" spans="1:13" ht="14.5" customHeight="1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6" t="s">
        <v>118</v>
      </c>
      <c r="M161" s="17">
        <v>13</v>
      </c>
    </row>
    <row r="162" spans="1:13" ht="14.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6" t="s">
        <v>119</v>
      </c>
      <c r="M162" s="17">
        <v>0</v>
      </c>
    </row>
    <row r="163" spans="1:13" ht="1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 ht="18.5" customHeight="1">
      <c r="A164" s="4" t="s">
        <v>62</v>
      </c>
      <c r="B164" s="5"/>
      <c r="C164" s="3"/>
      <c r="D164" s="5"/>
      <c r="E164" s="3"/>
      <c r="F164" s="5"/>
      <c r="G164" s="3"/>
      <c r="H164" s="5"/>
      <c r="I164" s="3"/>
      <c r="J164" s="5"/>
      <c r="K164" s="3"/>
      <c r="L164" s="5"/>
      <c r="M164" s="5"/>
    </row>
    <row r="165" spans="1:13" ht="15" customHeight="1">
      <c r="A165" s="6"/>
      <c r="B165" s="53" t="s">
        <v>110</v>
      </c>
      <c r="C165" s="54"/>
      <c r="D165" s="53" t="s">
        <v>111</v>
      </c>
      <c r="E165" s="54"/>
      <c r="F165" s="53" t="s">
        <v>112</v>
      </c>
      <c r="G165" s="54"/>
      <c r="H165" s="53" t="s">
        <v>113</v>
      </c>
      <c r="I165" s="54"/>
      <c r="J165" s="53" t="s">
        <v>114</v>
      </c>
      <c r="K165" s="54"/>
      <c r="L165" s="7" t="s">
        <v>115</v>
      </c>
      <c r="M165" s="8" t="s">
        <v>116</v>
      </c>
    </row>
    <row r="166" spans="1:13" ht="14.5" customHeight="1">
      <c r="A166" s="9" t="s">
        <v>117</v>
      </c>
      <c r="B166" s="10">
        <v>0</v>
      </c>
      <c r="C166" s="11">
        <v>0</v>
      </c>
      <c r="D166" s="12">
        <v>0.15379999999999999</v>
      </c>
      <c r="E166" s="11">
        <v>2</v>
      </c>
      <c r="F166" s="12">
        <v>0.30769999999999997</v>
      </c>
      <c r="G166" s="11">
        <v>4</v>
      </c>
      <c r="H166" s="12">
        <v>0.30769999999999997</v>
      </c>
      <c r="I166" s="11">
        <v>4</v>
      </c>
      <c r="J166" s="12">
        <v>0.23080000000000001</v>
      </c>
      <c r="K166" s="11">
        <v>3</v>
      </c>
      <c r="L166" s="13">
        <v>13</v>
      </c>
      <c r="M166" s="13">
        <v>3.62</v>
      </c>
    </row>
    <row r="167" spans="1:13" ht="14.5" customHeight="1">
      <c r="A167" s="14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6" t="s">
        <v>118</v>
      </c>
      <c r="M167" s="17">
        <v>13</v>
      </c>
    </row>
    <row r="168" spans="1:13" ht="14.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6" t="s">
        <v>119</v>
      </c>
      <c r="M168" s="17">
        <v>0</v>
      </c>
    </row>
    <row r="169" spans="1:13" ht="1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 ht="18.5" customHeight="1">
      <c r="A170" s="4" t="s">
        <v>63</v>
      </c>
      <c r="B170" s="5"/>
      <c r="C170" s="3"/>
      <c r="D170" s="5"/>
      <c r="E170" s="3"/>
      <c r="F170" s="5"/>
      <c r="G170" s="3"/>
      <c r="H170" s="5"/>
      <c r="I170" s="3"/>
      <c r="J170" s="5"/>
      <c r="K170" s="3"/>
      <c r="L170" s="5"/>
      <c r="M170" s="5"/>
    </row>
    <row r="171" spans="1:13" ht="15" customHeight="1">
      <c r="A171" s="6"/>
      <c r="B171" s="53" t="s">
        <v>110</v>
      </c>
      <c r="C171" s="54"/>
      <c r="D171" s="53" t="s">
        <v>111</v>
      </c>
      <c r="E171" s="54"/>
      <c r="F171" s="53" t="s">
        <v>112</v>
      </c>
      <c r="G171" s="54"/>
      <c r="H171" s="53" t="s">
        <v>113</v>
      </c>
      <c r="I171" s="54"/>
      <c r="J171" s="53" t="s">
        <v>114</v>
      </c>
      <c r="K171" s="54"/>
      <c r="L171" s="7" t="s">
        <v>115</v>
      </c>
      <c r="M171" s="8" t="s">
        <v>116</v>
      </c>
    </row>
    <row r="172" spans="1:13" ht="14.5" customHeight="1">
      <c r="A172" s="9" t="s">
        <v>117</v>
      </c>
      <c r="B172" s="10">
        <v>7.690000000000001E-2</v>
      </c>
      <c r="C172" s="11">
        <v>1</v>
      </c>
      <c r="D172" s="12">
        <v>7.690000000000001E-2</v>
      </c>
      <c r="E172" s="11">
        <v>1</v>
      </c>
      <c r="F172" s="12">
        <v>0.3846</v>
      </c>
      <c r="G172" s="11">
        <v>5</v>
      </c>
      <c r="H172" s="12">
        <v>0.30769999999999997</v>
      </c>
      <c r="I172" s="11">
        <v>4</v>
      </c>
      <c r="J172" s="12">
        <v>0.15379999999999999</v>
      </c>
      <c r="K172" s="11">
        <v>2</v>
      </c>
      <c r="L172" s="13">
        <v>13</v>
      </c>
      <c r="M172" s="13">
        <v>3.38</v>
      </c>
    </row>
    <row r="173" spans="1:13" ht="14.5" customHeight="1">
      <c r="A173" s="14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6" t="s">
        <v>118</v>
      </c>
      <c r="M173" s="17">
        <v>13</v>
      </c>
    </row>
    <row r="174" spans="1:13" ht="14.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6" t="s">
        <v>119</v>
      </c>
      <c r="M174" s="17">
        <v>0</v>
      </c>
    </row>
    <row r="175" spans="1:13" ht="1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 ht="18.5" customHeight="1">
      <c r="A176" s="4" t="s">
        <v>64</v>
      </c>
      <c r="B176" s="5"/>
      <c r="C176" s="3"/>
      <c r="D176" s="5"/>
      <c r="E176" s="3"/>
      <c r="F176" s="5"/>
      <c r="G176" s="3"/>
      <c r="H176" s="5"/>
      <c r="I176" s="3"/>
      <c r="J176" s="5"/>
      <c r="K176" s="3"/>
      <c r="L176" s="5"/>
      <c r="M176" s="5"/>
    </row>
    <row r="177" spans="1:13" ht="15" customHeight="1">
      <c r="A177" s="6"/>
      <c r="B177" s="53" t="s">
        <v>110</v>
      </c>
      <c r="C177" s="54"/>
      <c r="D177" s="53" t="s">
        <v>111</v>
      </c>
      <c r="E177" s="54"/>
      <c r="F177" s="53" t="s">
        <v>112</v>
      </c>
      <c r="G177" s="54"/>
      <c r="H177" s="53" t="s">
        <v>113</v>
      </c>
      <c r="I177" s="54"/>
      <c r="J177" s="53" t="s">
        <v>114</v>
      </c>
      <c r="K177" s="54"/>
      <c r="L177" s="7" t="s">
        <v>115</v>
      </c>
      <c r="M177" s="8" t="s">
        <v>116</v>
      </c>
    </row>
    <row r="178" spans="1:13" ht="14.5" customHeight="1">
      <c r="A178" s="9" t="s">
        <v>117</v>
      </c>
      <c r="B178" s="10">
        <v>0</v>
      </c>
      <c r="C178" s="11">
        <v>0</v>
      </c>
      <c r="D178" s="12">
        <v>0</v>
      </c>
      <c r="E178" s="11">
        <v>0</v>
      </c>
      <c r="F178" s="12">
        <v>0.46150000000000002</v>
      </c>
      <c r="G178" s="11">
        <v>6</v>
      </c>
      <c r="H178" s="12">
        <v>0.23080000000000001</v>
      </c>
      <c r="I178" s="11">
        <v>3</v>
      </c>
      <c r="J178" s="12">
        <v>0.30769999999999997</v>
      </c>
      <c r="K178" s="11">
        <v>4</v>
      </c>
      <c r="L178" s="13">
        <v>13</v>
      </c>
      <c r="M178" s="13">
        <v>3.85</v>
      </c>
    </row>
    <row r="179" spans="1:13" ht="14.5" customHeight="1">
      <c r="A179" s="14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6" t="s">
        <v>118</v>
      </c>
      <c r="M179" s="17">
        <v>13</v>
      </c>
    </row>
    <row r="180" spans="1:13" ht="14.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6" t="s">
        <v>119</v>
      </c>
      <c r="M180" s="17">
        <v>0</v>
      </c>
    </row>
    <row r="181" spans="1:13" ht="1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ht="18.5" customHeight="1">
      <c r="A182" s="4" t="s">
        <v>65</v>
      </c>
      <c r="B182" s="5"/>
      <c r="C182" s="3"/>
      <c r="D182" s="5"/>
      <c r="E182" s="3"/>
      <c r="F182" s="5"/>
      <c r="G182" s="3"/>
      <c r="H182" s="5"/>
      <c r="I182" s="3"/>
      <c r="J182" s="5"/>
      <c r="K182" s="3"/>
      <c r="L182" s="5"/>
      <c r="M182" s="5"/>
    </row>
    <row r="183" spans="1:13" ht="15" customHeight="1">
      <c r="A183" s="6"/>
      <c r="B183" s="53" t="s">
        <v>110</v>
      </c>
      <c r="C183" s="54"/>
      <c r="D183" s="53" t="s">
        <v>111</v>
      </c>
      <c r="E183" s="54"/>
      <c r="F183" s="53" t="s">
        <v>112</v>
      </c>
      <c r="G183" s="54"/>
      <c r="H183" s="53" t="s">
        <v>113</v>
      </c>
      <c r="I183" s="54"/>
      <c r="J183" s="53" t="s">
        <v>114</v>
      </c>
      <c r="K183" s="54"/>
      <c r="L183" s="7" t="s">
        <v>115</v>
      </c>
      <c r="M183" s="8" t="s">
        <v>116</v>
      </c>
    </row>
    <row r="184" spans="1:13" ht="14.5" customHeight="1">
      <c r="A184" s="9" t="s">
        <v>117</v>
      </c>
      <c r="B184" s="10">
        <v>0</v>
      </c>
      <c r="C184" s="11">
        <v>0</v>
      </c>
      <c r="D184" s="12">
        <v>7.690000000000001E-2</v>
      </c>
      <c r="E184" s="11">
        <v>1</v>
      </c>
      <c r="F184" s="12">
        <v>0.46150000000000002</v>
      </c>
      <c r="G184" s="11">
        <v>6</v>
      </c>
      <c r="H184" s="12">
        <v>0.30769999999999997</v>
      </c>
      <c r="I184" s="11">
        <v>4</v>
      </c>
      <c r="J184" s="12">
        <v>0.15379999999999999</v>
      </c>
      <c r="K184" s="11">
        <v>2</v>
      </c>
      <c r="L184" s="13">
        <v>13</v>
      </c>
      <c r="M184" s="13">
        <v>3.54</v>
      </c>
    </row>
    <row r="185" spans="1:13" ht="14.5" customHeight="1">
      <c r="A185" s="14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6" t="s">
        <v>118</v>
      </c>
      <c r="M185" s="17">
        <v>13</v>
      </c>
    </row>
    <row r="186" spans="1:13" ht="14.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6" t="s">
        <v>119</v>
      </c>
      <c r="M186" s="17">
        <v>0</v>
      </c>
    </row>
    <row r="187" spans="1:13" ht="1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ht="18.5" customHeight="1">
      <c r="A188" s="4" t="s">
        <v>66</v>
      </c>
      <c r="B188" s="5"/>
      <c r="C188" s="3"/>
      <c r="D188" s="5"/>
      <c r="E188" s="3"/>
      <c r="F188" s="5"/>
      <c r="G188" s="3"/>
      <c r="H188" s="5"/>
      <c r="I188" s="3"/>
      <c r="J188" s="5"/>
      <c r="K188" s="3"/>
      <c r="L188" s="5"/>
      <c r="M188" s="5"/>
    </row>
    <row r="189" spans="1:13" ht="15" customHeight="1">
      <c r="A189" s="6"/>
      <c r="B189" s="53" t="s">
        <v>110</v>
      </c>
      <c r="C189" s="54"/>
      <c r="D189" s="53" t="s">
        <v>111</v>
      </c>
      <c r="E189" s="54"/>
      <c r="F189" s="53" t="s">
        <v>112</v>
      </c>
      <c r="G189" s="54"/>
      <c r="H189" s="53" t="s">
        <v>113</v>
      </c>
      <c r="I189" s="54"/>
      <c r="J189" s="53" t="s">
        <v>114</v>
      </c>
      <c r="K189" s="54"/>
      <c r="L189" s="7" t="s">
        <v>115</v>
      </c>
      <c r="M189" s="8" t="s">
        <v>116</v>
      </c>
    </row>
    <row r="190" spans="1:13" ht="14.5" customHeight="1">
      <c r="A190" s="9" t="s">
        <v>117</v>
      </c>
      <c r="B190" s="10">
        <v>0</v>
      </c>
      <c r="C190" s="11">
        <v>0</v>
      </c>
      <c r="D190" s="12">
        <v>0</v>
      </c>
      <c r="E190" s="11">
        <v>0</v>
      </c>
      <c r="F190" s="12">
        <v>0.53849999999999998</v>
      </c>
      <c r="G190" s="11">
        <v>7</v>
      </c>
      <c r="H190" s="12">
        <v>0.15379999999999999</v>
      </c>
      <c r="I190" s="11">
        <v>2</v>
      </c>
      <c r="J190" s="12">
        <v>0.30769999999999997</v>
      </c>
      <c r="K190" s="11">
        <v>4</v>
      </c>
      <c r="L190" s="13">
        <v>13</v>
      </c>
      <c r="M190" s="13">
        <v>3.77</v>
      </c>
    </row>
    <row r="191" spans="1:13" ht="14.5" customHeight="1">
      <c r="A191" s="14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6" t="s">
        <v>118</v>
      </c>
      <c r="M191" s="17">
        <v>13</v>
      </c>
    </row>
    <row r="192" spans="1:13" ht="14.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6" t="s">
        <v>119</v>
      </c>
      <c r="M192" s="17">
        <v>0</v>
      </c>
    </row>
    <row r="193" spans="1:13" ht="1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ht="18.5" customHeight="1">
      <c r="A194" s="4" t="s">
        <v>67</v>
      </c>
      <c r="B194" s="5"/>
      <c r="C194" s="3"/>
      <c r="D194" s="5"/>
      <c r="E194" s="3"/>
      <c r="F194" s="5"/>
      <c r="G194" s="3"/>
      <c r="H194" s="5"/>
      <c r="I194" s="3"/>
      <c r="J194" s="5"/>
      <c r="K194" s="3"/>
      <c r="L194" s="5"/>
      <c r="M194" s="5"/>
    </row>
    <row r="195" spans="1:13" ht="15" customHeight="1">
      <c r="A195" s="6"/>
      <c r="B195" s="53" t="s">
        <v>110</v>
      </c>
      <c r="C195" s="54"/>
      <c r="D195" s="53" t="s">
        <v>111</v>
      </c>
      <c r="E195" s="54"/>
      <c r="F195" s="53" t="s">
        <v>112</v>
      </c>
      <c r="G195" s="54"/>
      <c r="H195" s="53" t="s">
        <v>113</v>
      </c>
      <c r="I195" s="54"/>
      <c r="J195" s="53" t="s">
        <v>114</v>
      </c>
      <c r="K195" s="54"/>
      <c r="L195" s="7" t="s">
        <v>115</v>
      </c>
      <c r="M195" s="8" t="s">
        <v>116</v>
      </c>
    </row>
    <row r="196" spans="1:13" ht="14.5" customHeight="1">
      <c r="A196" s="9" t="s">
        <v>117</v>
      </c>
      <c r="B196" s="10">
        <v>0</v>
      </c>
      <c r="C196" s="11">
        <v>0</v>
      </c>
      <c r="D196" s="12">
        <v>0.15379999999999999</v>
      </c>
      <c r="E196" s="11">
        <v>2</v>
      </c>
      <c r="F196" s="12">
        <v>0.3846</v>
      </c>
      <c r="G196" s="11">
        <v>5</v>
      </c>
      <c r="H196" s="12">
        <v>0.30769999999999997</v>
      </c>
      <c r="I196" s="11">
        <v>4</v>
      </c>
      <c r="J196" s="12">
        <v>0.15379999999999999</v>
      </c>
      <c r="K196" s="11">
        <v>2</v>
      </c>
      <c r="L196" s="13">
        <v>13</v>
      </c>
      <c r="M196" s="13">
        <v>3.46</v>
      </c>
    </row>
    <row r="197" spans="1:13" ht="14.5" customHeight="1">
      <c r="A197" s="14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6" t="s">
        <v>118</v>
      </c>
      <c r="M197" s="17">
        <v>13</v>
      </c>
    </row>
    <row r="198" spans="1:13" ht="14.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6" t="s">
        <v>119</v>
      </c>
      <c r="M198" s="17">
        <v>0</v>
      </c>
    </row>
  </sheetData>
  <mergeCells count="165">
    <mergeCell ref="D9:E9"/>
    <mergeCell ref="B9:C9"/>
    <mergeCell ref="D27:E27"/>
    <mergeCell ref="J3:K3"/>
    <mergeCell ref="B27:C27"/>
    <mergeCell ref="H3:I3"/>
    <mergeCell ref="D33:E33"/>
    <mergeCell ref="J9:K9"/>
    <mergeCell ref="F3:G3"/>
    <mergeCell ref="B33:C33"/>
    <mergeCell ref="H9:I9"/>
    <mergeCell ref="D3:E3"/>
    <mergeCell ref="F9:G9"/>
    <mergeCell ref="B3:C3"/>
    <mergeCell ref="J21:K21"/>
    <mergeCell ref="B45:C45"/>
    <mergeCell ref="H21:I21"/>
    <mergeCell ref="F21:G21"/>
    <mergeCell ref="D21:E21"/>
    <mergeCell ref="B21:C21"/>
    <mergeCell ref="D39:E39"/>
    <mergeCell ref="J15:K15"/>
    <mergeCell ref="B39:C39"/>
    <mergeCell ref="H15:I15"/>
    <mergeCell ref="F15:G15"/>
    <mergeCell ref="D15:E15"/>
    <mergeCell ref="B15:C15"/>
    <mergeCell ref="J33:K33"/>
    <mergeCell ref="B57:C57"/>
    <mergeCell ref="H33:I33"/>
    <mergeCell ref="F33:G33"/>
    <mergeCell ref="D51:E51"/>
    <mergeCell ref="J27:K27"/>
    <mergeCell ref="B51:C51"/>
    <mergeCell ref="H27:I27"/>
    <mergeCell ref="F27:G27"/>
    <mergeCell ref="D45:E45"/>
    <mergeCell ref="J45:K45"/>
    <mergeCell ref="B69:C69"/>
    <mergeCell ref="H45:I45"/>
    <mergeCell ref="F45:G45"/>
    <mergeCell ref="D63:E63"/>
    <mergeCell ref="J39:K39"/>
    <mergeCell ref="B63:C63"/>
    <mergeCell ref="H39:I39"/>
    <mergeCell ref="F39:G39"/>
    <mergeCell ref="D57:E57"/>
    <mergeCell ref="J57:K57"/>
    <mergeCell ref="B81:C81"/>
    <mergeCell ref="H57:I57"/>
    <mergeCell ref="F57:G57"/>
    <mergeCell ref="D75:E75"/>
    <mergeCell ref="J51:K51"/>
    <mergeCell ref="B75:C75"/>
    <mergeCell ref="H51:I51"/>
    <mergeCell ref="F51:G51"/>
    <mergeCell ref="D69:E69"/>
    <mergeCell ref="J69:K69"/>
    <mergeCell ref="B93:C93"/>
    <mergeCell ref="H69:I69"/>
    <mergeCell ref="F69:G69"/>
    <mergeCell ref="D87:E87"/>
    <mergeCell ref="J63:K63"/>
    <mergeCell ref="B87:C87"/>
    <mergeCell ref="H63:I63"/>
    <mergeCell ref="F63:G63"/>
    <mergeCell ref="D81:E81"/>
    <mergeCell ref="J81:K81"/>
    <mergeCell ref="B105:C105"/>
    <mergeCell ref="H81:I81"/>
    <mergeCell ref="F81:G81"/>
    <mergeCell ref="D99:E99"/>
    <mergeCell ref="J75:K75"/>
    <mergeCell ref="B99:C99"/>
    <mergeCell ref="H75:I75"/>
    <mergeCell ref="F75:G75"/>
    <mergeCell ref="D93:E93"/>
    <mergeCell ref="J93:K93"/>
    <mergeCell ref="B117:C117"/>
    <mergeCell ref="H93:I93"/>
    <mergeCell ref="F93:G93"/>
    <mergeCell ref="D111:E111"/>
    <mergeCell ref="J87:K87"/>
    <mergeCell ref="B111:C111"/>
    <mergeCell ref="H87:I87"/>
    <mergeCell ref="F87:G87"/>
    <mergeCell ref="D105:E105"/>
    <mergeCell ref="J105:K105"/>
    <mergeCell ref="B129:C129"/>
    <mergeCell ref="H105:I105"/>
    <mergeCell ref="F105:G105"/>
    <mergeCell ref="D123:E123"/>
    <mergeCell ref="J99:K99"/>
    <mergeCell ref="B123:C123"/>
    <mergeCell ref="H99:I99"/>
    <mergeCell ref="F99:G99"/>
    <mergeCell ref="D117:E117"/>
    <mergeCell ref="J117:K117"/>
    <mergeCell ref="B141:C141"/>
    <mergeCell ref="H117:I117"/>
    <mergeCell ref="F117:G117"/>
    <mergeCell ref="D135:E135"/>
    <mergeCell ref="J111:K111"/>
    <mergeCell ref="B135:C135"/>
    <mergeCell ref="H111:I111"/>
    <mergeCell ref="F111:G111"/>
    <mergeCell ref="D129:E129"/>
    <mergeCell ref="J129:K129"/>
    <mergeCell ref="B153:C153"/>
    <mergeCell ref="H129:I129"/>
    <mergeCell ref="F129:G129"/>
    <mergeCell ref="D147:E147"/>
    <mergeCell ref="J123:K123"/>
    <mergeCell ref="B147:C147"/>
    <mergeCell ref="H123:I123"/>
    <mergeCell ref="F123:G123"/>
    <mergeCell ref="D141:E141"/>
    <mergeCell ref="J141:K141"/>
    <mergeCell ref="B165:C165"/>
    <mergeCell ref="H141:I141"/>
    <mergeCell ref="F141:G141"/>
    <mergeCell ref="D159:E159"/>
    <mergeCell ref="J135:K135"/>
    <mergeCell ref="B159:C159"/>
    <mergeCell ref="H135:I135"/>
    <mergeCell ref="F135:G135"/>
    <mergeCell ref="D153:E153"/>
    <mergeCell ref="J153:K153"/>
    <mergeCell ref="B177:C177"/>
    <mergeCell ref="H153:I153"/>
    <mergeCell ref="F153:G153"/>
    <mergeCell ref="D171:E171"/>
    <mergeCell ref="J147:K147"/>
    <mergeCell ref="B171:C171"/>
    <mergeCell ref="H147:I147"/>
    <mergeCell ref="F147:G147"/>
    <mergeCell ref="D165:E165"/>
    <mergeCell ref="J165:K165"/>
    <mergeCell ref="B189:C189"/>
    <mergeCell ref="H165:I165"/>
    <mergeCell ref="F165:G165"/>
    <mergeCell ref="D183:E183"/>
    <mergeCell ref="J159:K159"/>
    <mergeCell ref="B183:C183"/>
    <mergeCell ref="H159:I159"/>
    <mergeCell ref="F159:G159"/>
    <mergeCell ref="D177:E177"/>
    <mergeCell ref="J177:K177"/>
    <mergeCell ref="H177:I177"/>
    <mergeCell ref="F177:G177"/>
    <mergeCell ref="D195:E195"/>
    <mergeCell ref="J171:K171"/>
    <mergeCell ref="B195:C195"/>
    <mergeCell ref="H171:I171"/>
    <mergeCell ref="F171:G171"/>
    <mergeCell ref="D189:E189"/>
    <mergeCell ref="J195:K195"/>
    <mergeCell ref="H195:I195"/>
    <mergeCell ref="F195:G195"/>
    <mergeCell ref="J189:K189"/>
    <mergeCell ref="H189:I189"/>
    <mergeCell ref="F189:G189"/>
    <mergeCell ref="J183:K183"/>
    <mergeCell ref="H183:I183"/>
    <mergeCell ref="F183:G183"/>
  </mergeCells>
  <phoneticPr fontId="8" type="noConversion"/>
  <pageMargins left="0.75" right="0.75" top="1" bottom="1" header="0.5" footer="0.5"/>
  <headerFooter>
    <oddFooter>&amp;C&amp;"Helvetica Neue,Regular"&amp;12&amp;K000000&amp;P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IV34"/>
  <sheetViews>
    <sheetView showGridLines="0" workbookViewId="0">
      <pane ySplit="1" topLeftCell="A2" activePane="bottomLeft" state="frozen"/>
      <selection pane="bottomLeft"/>
    </sheetView>
  </sheetViews>
  <sheetFormatPr baseColWidth="10" defaultColWidth="16.375" defaultRowHeight="14.75" customHeight="1"/>
  <cols>
    <col min="1" max="1" width="5.125" style="18" customWidth="1"/>
    <col min="2" max="2" width="27.875" style="18" customWidth="1"/>
    <col min="3" max="256" width="16.375" style="18" customWidth="1"/>
  </cols>
  <sheetData>
    <row r="1" spans="1:3" ht="14.75" customHeight="1">
      <c r="A1" s="19" t="s">
        <v>68</v>
      </c>
      <c r="B1" s="19" t="s">
        <v>69</v>
      </c>
      <c r="C1" s="20" t="s">
        <v>116</v>
      </c>
    </row>
    <row r="2" spans="1:3" ht="14.75" customHeight="1">
      <c r="A2" s="21">
        <v>11</v>
      </c>
      <c r="B2" s="22" t="s">
        <v>70</v>
      </c>
      <c r="C2" s="23">
        <f>Results!H12</f>
        <v>2.08</v>
      </c>
    </row>
    <row r="3" spans="1:3" ht="14.75" customHeight="1">
      <c r="A3" s="21">
        <v>7</v>
      </c>
      <c r="B3" s="22" t="s">
        <v>71</v>
      </c>
      <c r="C3" s="23">
        <f>Results!H8</f>
        <v>2.54</v>
      </c>
    </row>
    <row r="4" spans="1:3" ht="14.75" customHeight="1">
      <c r="A4" s="21">
        <v>27</v>
      </c>
      <c r="B4" s="22" t="s">
        <v>72</v>
      </c>
      <c r="C4" s="23">
        <f>Results!H28</f>
        <v>3</v>
      </c>
    </row>
    <row r="5" spans="1:3" ht="14.75" customHeight="1">
      <c r="A5" s="21">
        <v>10</v>
      </c>
      <c r="B5" s="22" t="s">
        <v>73</v>
      </c>
      <c r="C5" s="23">
        <f>Results!H11</f>
        <v>3.08</v>
      </c>
    </row>
    <row r="6" spans="1:3" ht="14.75" customHeight="1">
      <c r="A6" s="21">
        <v>20</v>
      </c>
      <c r="B6" s="22" t="s">
        <v>74</v>
      </c>
      <c r="C6" s="23">
        <f>Results!H21</f>
        <v>3.15</v>
      </c>
    </row>
    <row r="7" spans="1:3" ht="14.75" customHeight="1">
      <c r="A7" s="21">
        <v>26</v>
      </c>
      <c r="B7" s="22" t="s">
        <v>75</v>
      </c>
      <c r="C7" s="23">
        <f>Results!H27</f>
        <v>3.23</v>
      </c>
    </row>
    <row r="8" spans="1:3" ht="14.75" customHeight="1">
      <c r="A8" s="21">
        <v>1</v>
      </c>
      <c r="B8" s="22" t="s">
        <v>76</v>
      </c>
      <c r="C8" s="23">
        <f>Results!H2</f>
        <v>3.31</v>
      </c>
    </row>
    <row r="9" spans="1:3" ht="14.75" customHeight="1">
      <c r="A9" s="21">
        <v>13</v>
      </c>
      <c r="B9" s="22" t="s">
        <v>77</v>
      </c>
      <c r="C9" s="23">
        <f>Results!H14</f>
        <v>3.38</v>
      </c>
    </row>
    <row r="10" spans="1:3" ht="14.75" customHeight="1">
      <c r="A10" s="21">
        <v>15</v>
      </c>
      <c r="B10" s="22" t="s">
        <v>78</v>
      </c>
      <c r="C10" s="23">
        <f>Results!H16</f>
        <v>3.38</v>
      </c>
    </row>
    <row r="11" spans="1:3" ht="14.75" customHeight="1">
      <c r="A11" s="21">
        <v>29</v>
      </c>
      <c r="B11" s="22" t="s">
        <v>79</v>
      </c>
      <c r="C11" s="23">
        <f>Results!H30</f>
        <v>3.38</v>
      </c>
    </row>
    <row r="12" spans="1:3" ht="14.75" customHeight="1">
      <c r="A12" s="21">
        <v>33</v>
      </c>
      <c r="B12" s="22" t="s">
        <v>80</v>
      </c>
      <c r="C12" s="23">
        <f>Results!H34</f>
        <v>3.46</v>
      </c>
    </row>
    <row r="13" spans="1:3" ht="14.75" customHeight="1">
      <c r="A13" s="21">
        <v>3</v>
      </c>
      <c r="B13" s="22" t="s">
        <v>81</v>
      </c>
      <c r="C13" s="23">
        <f>Results!H4</f>
        <v>3.54</v>
      </c>
    </row>
    <row r="14" spans="1:3" ht="14.75" customHeight="1">
      <c r="A14" s="21">
        <v>31</v>
      </c>
      <c r="B14" s="22" t="s">
        <v>82</v>
      </c>
      <c r="C14" s="23">
        <f>Results!H32</f>
        <v>3.54</v>
      </c>
    </row>
    <row r="15" spans="1:3" ht="14.75" customHeight="1">
      <c r="A15" s="21">
        <v>21</v>
      </c>
      <c r="B15" s="22" t="s">
        <v>83</v>
      </c>
      <c r="C15" s="23">
        <f>Results!H22</f>
        <v>3.62</v>
      </c>
    </row>
    <row r="16" spans="1:3" ht="14.75" customHeight="1">
      <c r="A16" s="21">
        <v>28</v>
      </c>
      <c r="B16" s="22" t="s">
        <v>84</v>
      </c>
      <c r="C16" s="23">
        <f>Results!H29</f>
        <v>3.62</v>
      </c>
    </row>
    <row r="17" spans="1:3" ht="14.75" customHeight="1">
      <c r="A17" s="21">
        <v>14</v>
      </c>
      <c r="B17" s="22" t="s">
        <v>85</v>
      </c>
      <c r="C17" s="23">
        <f>Results!H15</f>
        <v>3.69</v>
      </c>
    </row>
    <row r="18" spans="1:3" ht="14.75" customHeight="1">
      <c r="A18" s="21">
        <v>18</v>
      </c>
      <c r="B18" s="22" t="s">
        <v>86</v>
      </c>
      <c r="C18" s="23">
        <f>Results!H19</f>
        <v>3.69</v>
      </c>
    </row>
    <row r="19" spans="1:3" ht="14.75" customHeight="1">
      <c r="A19" s="21">
        <v>24</v>
      </c>
      <c r="B19" s="22" t="s">
        <v>87</v>
      </c>
      <c r="C19" s="23">
        <f>Results!H25</f>
        <v>3.69</v>
      </c>
    </row>
    <row r="20" spans="1:3" ht="14.75" customHeight="1">
      <c r="A20" s="21">
        <v>25</v>
      </c>
      <c r="B20" s="22" t="s">
        <v>88</v>
      </c>
      <c r="C20" s="23">
        <f>Results!H26</f>
        <v>3.69</v>
      </c>
    </row>
    <row r="21" spans="1:3" ht="14.75" customHeight="1">
      <c r="A21" s="21">
        <v>2</v>
      </c>
      <c r="B21" s="22" t="s">
        <v>89</v>
      </c>
      <c r="C21" s="23">
        <f>Results!H3</f>
        <v>3.77</v>
      </c>
    </row>
    <row r="22" spans="1:3" ht="14.75" customHeight="1">
      <c r="A22" s="21">
        <v>32</v>
      </c>
      <c r="B22" s="22" t="s">
        <v>90</v>
      </c>
      <c r="C22" s="23">
        <f>Results!H33</f>
        <v>3.77</v>
      </c>
    </row>
    <row r="23" spans="1:3" ht="14.75" customHeight="1">
      <c r="A23" s="21">
        <v>12</v>
      </c>
      <c r="B23" s="22" t="s">
        <v>91</v>
      </c>
      <c r="C23" s="23">
        <f>Results!H13</f>
        <v>3.85</v>
      </c>
    </row>
    <row r="24" spans="1:3" ht="14.75" customHeight="1">
      <c r="A24" s="21">
        <v>19</v>
      </c>
      <c r="B24" s="22" t="s">
        <v>92</v>
      </c>
      <c r="C24" s="23">
        <f>Results!H20</f>
        <v>3.85</v>
      </c>
    </row>
    <row r="25" spans="1:3" ht="14.75" customHeight="1">
      <c r="A25" s="21">
        <v>22</v>
      </c>
      <c r="B25" s="22" t="s">
        <v>93</v>
      </c>
      <c r="C25" s="23">
        <f>Results!H23</f>
        <v>3.85</v>
      </c>
    </row>
    <row r="26" spans="1:3" ht="14.75" customHeight="1">
      <c r="A26" s="21">
        <v>30</v>
      </c>
      <c r="B26" s="22" t="s">
        <v>94</v>
      </c>
      <c r="C26" s="23">
        <f>Results!H31</f>
        <v>3.85</v>
      </c>
    </row>
    <row r="27" spans="1:3" ht="14.75" customHeight="1">
      <c r="A27" s="21">
        <v>17</v>
      </c>
      <c r="B27" s="22" t="s">
        <v>95</v>
      </c>
      <c r="C27" s="23">
        <f>Results!H18</f>
        <v>3.92</v>
      </c>
    </row>
    <row r="28" spans="1:3" ht="14.75" customHeight="1">
      <c r="A28" s="21">
        <v>6</v>
      </c>
      <c r="B28" s="22" t="s">
        <v>96</v>
      </c>
      <c r="C28" s="23">
        <f>Results!H7</f>
        <v>3.92</v>
      </c>
    </row>
    <row r="29" spans="1:3" ht="14.75" customHeight="1">
      <c r="A29" s="21">
        <v>9</v>
      </c>
      <c r="B29" s="22" t="s">
        <v>97</v>
      </c>
      <c r="C29" s="23">
        <f>Results!H10</f>
        <v>3.92</v>
      </c>
    </row>
    <row r="30" spans="1:3" ht="14.75" customHeight="1">
      <c r="A30" s="21">
        <v>5</v>
      </c>
      <c r="B30" s="22" t="s">
        <v>98</v>
      </c>
      <c r="C30" s="23">
        <f>Results!H6</f>
        <v>4.2300000000000004</v>
      </c>
    </row>
    <row r="31" spans="1:3" ht="14.75" customHeight="1">
      <c r="A31" s="21">
        <v>16</v>
      </c>
      <c r="B31" s="22" t="s">
        <v>99</v>
      </c>
      <c r="C31" s="23">
        <f>Results!H17</f>
        <v>4.3099999999999996</v>
      </c>
    </row>
    <row r="32" spans="1:3" ht="14.75" customHeight="1">
      <c r="A32" s="21">
        <v>4</v>
      </c>
      <c r="B32" s="22" t="s">
        <v>100</v>
      </c>
      <c r="C32" s="23">
        <f>Results!H5</f>
        <v>4.46</v>
      </c>
    </row>
    <row r="33" spans="1:3" ht="14.75" customHeight="1">
      <c r="A33" s="21">
        <v>8</v>
      </c>
      <c r="B33" s="22" t="s">
        <v>101</v>
      </c>
      <c r="C33" s="23">
        <f>Results!H9</f>
        <v>4.46</v>
      </c>
    </row>
    <row r="34" spans="1:3" ht="14.75" customHeight="1">
      <c r="A34" s="21">
        <v>23</v>
      </c>
      <c r="B34" s="22" t="s">
        <v>102</v>
      </c>
      <c r="C34" s="23">
        <f>Results!H24</f>
        <v>4.54</v>
      </c>
    </row>
  </sheetData>
  <phoneticPr fontId="8" type="noConversion"/>
  <pageMargins left="1" right="1" top="1" bottom="1" header="0.25" footer="0.25"/>
  <headerFooter>
    <oddFooter>&amp;C&amp;"Helvetica Neue,Regular"&amp;12&amp;K000000&amp;P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IV34"/>
  <sheetViews>
    <sheetView showGridLines="0" workbookViewId="0">
      <pane ySplit="1" topLeftCell="A2" activePane="bottomLeft" state="frozen"/>
      <selection pane="bottomLeft"/>
    </sheetView>
  </sheetViews>
  <sheetFormatPr baseColWidth="10" defaultColWidth="16.375" defaultRowHeight="14.75" customHeight="1"/>
  <cols>
    <col min="1" max="1" width="4.75" style="24" customWidth="1"/>
    <col min="2" max="2" width="42.375" style="24" customWidth="1"/>
    <col min="3" max="3" width="13.75" style="24" customWidth="1"/>
    <col min="4" max="4" width="8.125" style="24" customWidth="1"/>
    <col min="5" max="5" width="10.75" style="24" customWidth="1"/>
    <col min="6" max="6" width="8.75" style="24" customWidth="1"/>
    <col min="7" max="7" width="10.125" style="24" customWidth="1"/>
    <col min="8" max="8" width="10.75" style="24" customWidth="1"/>
    <col min="9" max="256" width="16.375" style="24" customWidth="1"/>
  </cols>
  <sheetData>
    <row r="1" spans="1:8" ht="23.75" customHeight="1">
      <c r="A1" s="25"/>
      <c r="B1" s="26" t="s">
        <v>69</v>
      </c>
      <c r="C1" s="27" t="s">
        <v>103</v>
      </c>
      <c r="D1" s="27" t="s">
        <v>104</v>
      </c>
      <c r="E1" s="27" t="s">
        <v>105</v>
      </c>
      <c r="F1" s="27" t="s">
        <v>106</v>
      </c>
      <c r="G1" s="27" t="s">
        <v>107</v>
      </c>
      <c r="H1" s="27" t="str">
        <f>'Paste SM Download Here!'!M3</f>
        <v>Weighted Average</v>
      </c>
    </row>
    <row r="2" spans="1:8" ht="14.5" customHeight="1">
      <c r="A2" s="28">
        <v>1</v>
      </c>
      <c r="B2" s="29" t="s">
        <v>31</v>
      </c>
      <c r="C2" s="30">
        <f>'Paste SM Download Here!'!B4</f>
        <v>0</v>
      </c>
      <c r="D2" s="30">
        <f>'Paste SM Download Here!'!D4</f>
        <v>0.23080000000000001</v>
      </c>
      <c r="E2" s="30">
        <f>'Paste SM Download Here!'!F4</f>
        <v>0.30769999999999997</v>
      </c>
      <c r="F2" s="30">
        <f>'Paste SM Download Here!'!H4</f>
        <v>0.3846</v>
      </c>
      <c r="G2" s="30">
        <f>'Paste SM Download Here!'!J4</f>
        <v>7.690000000000001E-2</v>
      </c>
      <c r="H2" s="31">
        <f>'Paste SM Download Here!'!M4</f>
        <v>3.31</v>
      </c>
    </row>
    <row r="3" spans="1:8" ht="14.25" customHeight="1">
      <c r="A3" s="32">
        <v>2</v>
      </c>
      <c r="B3" s="33" t="s">
        <v>32</v>
      </c>
      <c r="C3" s="34">
        <f>'Paste SM Download Here!'!B10</f>
        <v>0</v>
      </c>
      <c r="D3" s="34">
        <f>'Paste SM Download Here!'!D10</f>
        <v>7.690000000000001E-2</v>
      </c>
      <c r="E3" s="34">
        <f>'Paste SM Download Here!'!F10</f>
        <v>0.23080000000000001</v>
      </c>
      <c r="F3" s="34">
        <f>'Paste SM Download Here!'!H10</f>
        <v>0.53849999999999998</v>
      </c>
      <c r="G3" s="34">
        <f>'Paste SM Download Here!'!J10</f>
        <v>0.15379999999999999</v>
      </c>
      <c r="H3" s="35">
        <f>'Paste SM Download Here!'!M10</f>
        <v>3.77</v>
      </c>
    </row>
    <row r="4" spans="1:8" ht="14.25" customHeight="1">
      <c r="A4" s="32">
        <v>3</v>
      </c>
      <c r="B4" s="33" t="s">
        <v>33</v>
      </c>
      <c r="C4" s="34">
        <f>'Paste SM Download Here!'!B16</f>
        <v>0</v>
      </c>
      <c r="D4" s="34">
        <f>'Paste SM Download Here!'!D16</f>
        <v>0</v>
      </c>
      <c r="E4" s="34">
        <f>'Paste SM Download Here!'!F16</f>
        <v>0.46150000000000002</v>
      </c>
      <c r="F4" s="34">
        <f>'Paste SM Download Here!'!H16</f>
        <v>0.53849999999999998</v>
      </c>
      <c r="G4" s="34">
        <f>'Paste SM Download Here!'!J16</f>
        <v>0</v>
      </c>
      <c r="H4" s="35">
        <f>'Paste SM Download Here!'!M16</f>
        <v>3.54</v>
      </c>
    </row>
    <row r="5" spans="1:8" ht="14.25" customHeight="1">
      <c r="A5" s="32">
        <v>4</v>
      </c>
      <c r="B5" s="33" t="s">
        <v>34</v>
      </c>
      <c r="C5" s="34">
        <f>'Paste SM Download Here!'!B22</f>
        <v>0</v>
      </c>
      <c r="D5" s="34">
        <f>'Paste SM Download Here!'!D22</f>
        <v>0</v>
      </c>
      <c r="E5" s="34">
        <f>'Paste SM Download Here!'!F22</f>
        <v>0.15379999999999999</v>
      </c>
      <c r="F5" s="34">
        <f>'Paste SM Download Here!'!H22</f>
        <v>0.23080000000000001</v>
      </c>
      <c r="G5" s="34">
        <f>'Paste SM Download Here!'!J22</f>
        <v>0.61539999999999995</v>
      </c>
      <c r="H5" s="35">
        <f>'Paste SM Download Here!'!M22</f>
        <v>4.46</v>
      </c>
    </row>
    <row r="6" spans="1:8" ht="14.25" customHeight="1">
      <c r="A6" s="32">
        <v>5</v>
      </c>
      <c r="B6" s="33" t="s">
        <v>35</v>
      </c>
      <c r="C6" s="34">
        <f>'Paste SM Download Here!'!B28</f>
        <v>0</v>
      </c>
      <c r="D6" s="34">
        <f>'Paste SM Download Here!'!D28</f>
        <v>7.690000000000001E-2</v>
      </c>
      <c r="E6" s="34">
        <f>'Paste SM Download Here!'!F28</f>
        <v>7.690000000000001E-2</v>
      </c>
      <c r="F6" s="34">
        <f>'Paste SM Download Here!'!H28</f>
        <v>0.3846</v>
      </c>
      <c r="G6" s="34">
        <f>'Paste SM Download Here!'!J28</f>
        <v>0.46150000000000002</v>
      </c>
      <c r="H6" s="35">
        <f>'Paste SM Download Here!'!M28</f>
        <v>4.2300000000000004</v>
      </c>
    </row>
    <row r="7" spans="1:8" ht="14.25" customHeight="1">
      <c r="A7" s="32">
        <v>6</v>
      </c>
      <c r="B7" s="33" t="s">
        <v>36</v>
      </c>
      <c r="C7" s="34">
        <f>'Paste SM Download Here!'!B34</f>
        <v>0</v>
      </c>
      <c r="D7" s="34">
        <f>'Paste SM Download Here!'!D34</f>
        <v>0.15379999999999999</v>
      </c>
      <c r="E7" s="34">
        <f>'Paste SM Download Here!'!F34</f>
        <v>7.690000000000001E-2</v>
      </c>
      <c r="F7" s="34">
        <f>'Paste SM Download Here!'!H34</f>
        <v>0.46150000000000002</v>
      </c>
      <c r="G7" s="34">
        <f>'Paste SM Download Here!'!J34</f>
        <v>0.30769999999999997</v>
      </c>
      <c r="H7" s="35">
        <f>'Paste SM Download Here!'!M34</f>
        <v>3.92</v>
      </c>
    </row>
    <row r="8" spans="1:8" ht="14.25" customHeight="1">
      <c r="A8" s="32">
        <v>7</v>
      </c>
      <c r="B8" s="33" t="s">
        <v>37</v>
      </c>
      <c r="C8" s="34">
        <f>'Paste SM Download Here!'!B40</f>
        <v>0.15379999999999999</v>
      </c>
      <c r="D8" s="34">
        <f>'Paste SM Download Here!'!D40</f>
        <v>0.3846</v>
      </c>
      <c r="E8" s="34">
        <f>'Paste SM Download Here!'!F40</f>
        <v>0.23080000000000001</v>
      </c>
      <c r="F8" s="34">
        <f>'Paste SM Download Here!'!H40</f>
        <v>0.23080000000000001</v>
      </c>
      <c r="G8" s="34">
        <f>'Paste SM Download Here!'!J40</f>
        <v>0</v>
      </c>
      <c r="H8" s="35">
        <f>'Paste SM Download Here!'!M40</f>
        <v>2.54</v>
      </c>
    </row>
    <row r="9" spans="1:8" ht="14.25" customHeight="1">
      <c r="A9" s="32">
        <v>8</v>
      </c>
      <c r="B9" s="33" t="s">
        <v>38</v>
      </c>
      <c r="C9" s="34">
        <f>'Paste SM Download Here!'!B46</f>
        <v>0</v>
      </c>
      <c r="D9" s="34">
        <f>'Paste SM Download Here!'!D46</f>
        <v>0</v>
      </c>
      <c r="E9" s="34">
        <f>'Paste SM Download Here!'!F46</f>
        <v>7.690000000000001E-2</v>
      </c>
      <c r="F9" s="34">
        <f>'Paste SM Download Here!'!H46</f>
        <v>0.3846</v>
      </c>
      <c r="G9" s="34">
        <f>'Paste SM Download Here!'!J46</f>
        <v>0.53849999999999998</v>
      </c>
      <c r="H9" s="35">
        <f>'Paste SM Download Here!'!M46</f>
        <v>4.46</v>
      </c>
    </row>
    <row r="10" spans="1:8" ht="14.25" customHeight="1">
      <c r="A10" s="32">
        <v>9</v>
      </c>
      <c r="B10" s="33" t="s">
        <v>39</v>
      </c>
      <c r="C10" s="34">
        <f>'Paste SM Download Here!'!B52</f>
        <v>0</v>
      </c>
      <c r="D10" s="34">
        <f>'Paste SM Download Here!'!D52</f>
        <v>0.23080000000000001</v>
      </c>
      <c r="E10" s="34">
        <f>'Paste SM Download Here!'!F52</f>
        <v>0</v>
      </c>
      <c r="F10" s="34">
        <f>'Paste SM Download Here!'!H52</f>
        <v>0.3846</v>
      </c>
      <c r="G10" s="34">
        <f>'Paste SM Download Here!'!J52</f>
        <v>0.3846</v>
      </c>
      <c r="H10" s="35">
        <f>'Paste SM Download Here!'!M52</f>
        <v>3.92</v>
      </c>
    </row>
    <row r="11" spans="1:8" ht="14.25" customHeight="1">
      <c r="A11" s="32">
        <v>10</v>
      </c>
      <c r="B11" s="33" t="s">
        <v>40</v>
      </c>
      <c r="C11" s="34">
        <f>'Paste SM Download Here!'!B58</f>
        <v>0</v>
      </c>
      <c r="D11" s="34">
        <f>'Paste SM Download Here!'!D58</f>
        <v>0.3846</v>
      </c>
      <c r="E11" s="34">
        <f>'Paste SM Download Here!'!F58</f>
        <v>0.15379999999999999</v>
      </c>
      <c r="F11" s="34">
        <f>'Paste SM Download Here!'!H58</f>
        <v>0.46150000000000002</v>
      </c>
      <c r="G11" s="34">
        <f>'Paste SM Download Here!'!J58</f>
        <v>0</v>
      </c>
      <c r="H11" s="35">
        <f>'Paste SM Download Here!'!M58</f>
        <v>3.08</v>
      </c>
    </row>
    <row r="12" spans="1:8" ht="14.25" customHeight="1">
      <c r="A12" s="32">
        <v>11</v>
      </c>
      <c r="B12" s="33" t="s">
        <v>41</v>
      </c>
      <c r="C12" s="34">
        <f>'Paste SM Download Here!'!B64</f>
        <v>0.30769999999999997</v>
      </c>
      <c r="D12" s="34">
        <f>'Paste SM Download Here!'!D64</f>
        <v>0.30769999999999997</v>
      </c>
      <c r="E12" s="34">
        <f>'Paste SM Download Here!'!F64</f>
        <v>0.3846</v>
      </c>
      <c r="F12" s="34">
        <f>'Paste SM Download Here!'!H64</f>
        <v>0</v>
      </c>
      <c r="G12" s="34">
        <f>'Paste SM Download Here!'!J64</f>
        <v>0</v>
      </c>
      <c r="H12" s="35">
        <f>'Paste SM Download Here!'!M64</f>
        <v>2.08</v>
      </c>
    </row>
    <row r="13" spans="1:8" ht="14.25" customHeight="1">
      <c r="A13" s="32">
        <v>12</v>
      </c>
      <c r="B13" s="33" t="s">
        <v>42</v>
      </c>
      <c r="C13" s="34">
        <f>'Paste SM Download Here!'!B70</f>
        <v>0</v>
      </c>
      <c r="D13" s="34">
        <f>'Paste SM Download Here!'!D70</f>
        <v>0</v>
      </c>
      <c r="E13" s="34">
        <f>'Paste SM Download Here!'!F70</f>
        <v>0.30769999999999997</v>
      </c>
      <c r="F13" s="34">
        <f>'Paste SM Download Here!'!H70</f>
        <v>0.53849999999999998</v>
      </c>
      <c r="G13" s="34">
        <f>'Paste SM Download Here!'!J70</f>
        <v>0.15379999999999999</v>
      </c>
      <c r="H13" s="35">
        <f>'Paste SM Download Here!'!M70</f>
        <v>3.85</v>
      </c>
    </row>
    <row r="14" spans="1:8" ht="14.25" customHeight="1">
      <c r="A14" s="32">
        <v>13</v>
      </c>
      <c r="B14" s="33" t="s">
        <v>43</v>
      </c>
      <c r="C14" s="34">
        <f>'Paste SM Download Here!'!B76</f>
        <v>0</v>
      </c>
      <c r="D14" s="34">
        <f>'Paste SM Download Here!'!D76</f>
        <v>0.23080000000000001</v>
      </c>
      <c r="E14" s="34">
        <f>'Paste SM Download Here!'!F76</f>
        <v>0.30769999999999997</v>
      </c>
      <c r="F14" s="34">
        <f>'Paste SM Download Here!'!H76</f>
        <v>0.30769999999999997</v>
      </c>
      <c r="G14" s="34">
        <f>'Paste SM Download Here!'!J76</f>
        <v>0.15379999999999999</v>
      </c>
      <c r="H14" s="35">
        <f>'Paste SM Download Here!'!M76</f>
        <v>3.38</v>
      </c>
    </row>
    <row r="15" spans="1:8" ht="14.25" customHeight="1">
      <c r="A15" s="32">
        <v>14</v>
      </c>
      <c r="B15" s="33" t="s">
        <v>44</v>
      </c>
      <c r="C15" s="34">
        <f>'Paste SM Download Here!'!B82</f>
        <v>0</v>
      </c>
      <c r="D15" s="34">
        <f>'Paste SM Download Here!'!D82</f>
        <v>7.690000000000001E-2</v>
      </c>
      <c r="E15" s="34">
        <f>'Paste SM Download Here!'!F82</f>
        <v>0.3846</v>
      </c>
      <c r="F15" s="34">
        <f>'Paste SM Download Here!'!H82</f>
        <v>0.30769999999999997</v>
      </c>
      <c r="G15" s="34">
        <f>'Paste SM Download Here!'!J82</f>
        <v>0.23080000000000001</v>
      </c>
      <c r="H15" s="35">
        <f>'Paste SM Download Here!'!M82</f>
        <v>3.69</v>
      </c>
    </row>
    <row r="16" spans="1:8" ht="14.25" customHeight="1">
      <c r="A16" s="32">
        <v>15</v>
      </c>
      <c r="B16" s="33" t="s">
        <v>45</v>
      </c>
      <c r="C16" s="34">
        <f>'Paste SM Download Here!'!B88</f>
        <v>0</v>
      </c>
      <c r="D16" s="34">
        <f>'Paste SM Download Here!'!D88</f>
        <v>0</v>
      </c>
      <c r="E16" s="34">
        <f>'Paste SM Download Here!'!F88</f>
        <v>0.61539999999999995</v>
      </c>
      <c r="F16" s="34">
        <f>'Paste SM Download Here!'!H88</f>
        <v>0.3846</v>
      </c>
      <c r="G16" s="34">
        <f>'Paste SM Download Here!'!J88</f>
        <v>0</v>
      </c>
      <c r="H16" s="35">
        <f>'Paste SM Download Here!'!M88</f>
        <v>3.38</v>
      </c>
    </row>
    <row r="17" spans="1:8" ht="14.25" customHeight="1">
      <c r="A17" s="32">
        <v>16</v>
      </c>
      <c r="B17" s="33" t="s">
        <v>46</v>
      </c>
      <c r="C17" s="34">
        <f>'Paste SM Download Here!'!B94</f>
        <v>0</v>
      </c>
      <c r="D17" s="34">
        <f>'Paste SM Download Here!'!D94</f>
        <v>0</v>
      </c>
      <c r="E17" s="34">
        <f>'Paste SM Download Here!'!F94</f>
        <v>7.690000000000001E-2</v>
      </c>
      <c r="F17" s="34">
        <f>'Paste SM Download Here!'!H94</f>
        <v>0.53849999999999998</v>
      </c>
      <c r="G17" s="34">
        <f>'Paste SM Download Here!'!J94</f>
        <v>0.3846</v>
      </c>
      <c r="H17" s="35">
        <f>'Paste SM Download Here!'!M94</f>
        <v>4.3099999999999996</v>
      </c>
    </row>
    <row r="18" spans="1:8" ht="14.25" customHeight="1">
      <c r="A18" s="32">
        <v>17</v>
      </c>
      <c r="B18" s="33" t="s">
        <v>47</v>
      </c>
      <c r="C18" s="34">
        <f>'Paste SM Download Here!'!B100</f>
        <v>0</v>
      </c>
      <c r="D18" s="34">
        <f>'Paste SM Download Here!'!D100</f>
        <v>0</v>
      </c>
      <c r="E18" s="34">
        <f>'Paste SM Download Here!'!F100</f>
        <v>0.23080000000000001</v>
      </c>
      <c r="F18" s="34">
        <f>'Paste SM Download Here!'!H100</f>
        <v>0.61539999999999995</v>
      </c>
      <c r="G18" s="34">
        <f>'Paste SM Download Here!'!J100</f>
        <v>0.15379999999999999</v>
      </c>
      <c r="H18" s="35">
        <f>'Paste SM Download Here!'!M100</f>
        <v>3.92</v>
      </c>
    </row>
    <row r="19" spans="1:8" ht="14.25" customHeight="1">
      <c r="A19" s="32">
        <v>18</v>
      </c>
      <c r="B19" s="33" t="s">
        <v>48</v>
      </c>
      <c r="C19" s="34">
        <f>'Paste SM Download Here!'!B106</f>
        <v>0</v>
      </c>
      <c r="D19" s="34">
        <f>'Paste SM Download Here!'!D106</f>
        <v>0</v>
      </c>
      <c r="E19" s="34">
        <f>'Paste SM Download Here!'!F106</f>
        <v>0.3846</v>
      </c>
      <c r="F19" s="34">
        <f>'Paste SM Download Here!'!H106</f>
        <v>0.53849999999999998</v>
      </c>
      <c r="G19" s="34">
        <f>'Paste SM Download Here!'!J106</f>
        <v>7.690000000000001E-2</v>
      </c>
      <c r="H19" s="35">
        <f>'Paste SM Download Here!'!M106</f>
        <v>3.69</v>
      </c>
    </row>
    <row r="20" spans="1:8" ht="14.25" customHeight="1">
      <c r="A20" s="32">
        <v>19</v>
      </c>
      <c r="B20" s="33" t="s">
        <v>49</v>
      </c>
      <c r="C20" s="34">
        <f>'Paste SM Download Here!'!B112</f>
        <v>7.690000000000001E-2</v>
      </c>
      <c r="D20" s="34">
        <f>'Paste SM Download Here!'!D112</f>
        <v>0</v>
      </c>
      <c r="E20" s="34">
        <f>'Paste SM Download Here!'!F112</f>
        <v>0.3846</v>
      </c>
      <c r="F20" s="34">
        <f>'Paste SM Download Here!'!H112</f>
        <v>7.690000000000001E-2</v>
      </c>
      <c r="G20" s="34">
        <f>'Paste SM Download Here!'!J112</f>
        <v>0.46150000000000002</v>
      </c>
      <c r="H20" s="35">
        <f>'Paste SM Download Here!'!M112</f>
        <v>3.85</v>
      </c>
    </row>
    <row r="21" spans="1:8" ht="14.25" customHeight="1">
      <c r="A21" s="32">
        <v>20</v>
      </c>
      <c r="B21" s="33" t="s">
        <v>50</v>
      </c>
      <c r="C21" s="34">
        <f>'Paste SM Download Here!'!B118</f>
        <v>7.690000000000001E-2</v>
      </c>
      <c r="D21" s="34">
        <f>'Paste SM Download Here!'!D118</f>
        <v>0.30769999999999997</v>
      </c>
      <c r="E21" s="34">
        <f>'Paste SM Download Here!'!F118</f>
        <v>0.15379999999999999</v>
      </c>
      <c r="F21" s="34">
        <f>'Paste SM Download Here!'!H118</f>
        <v>0.30769999999999997</v>
      </c>
      <c r="G21" s="34">
        <f>'Paste SM Download Here!'!J118</f>
        <v>0.15379999999999999</v>
      </c>
      <c r="H21" s="35">
        <f>'Paste SM Download Here!'!M118</f>
        <v>3.15</v>
      </c>
    </row>
    <row r="22" spans="1:8" ht="14.25" customHeight="1">
      <c r="A22" s="32">
        <v>21</v>
      </c>
      <c r="B22" s="33" t="s">
        <v>51</v>
      </c>
      <c r="C22" s="34">
        <f>'Paste SM Download Here!'!B124</f>
        <v>0</v>
      </c>
      <c r="D22" s="34">
        <f>'Paste SM Download Here!'!D124</f>
        <v>7.690000000000001E-2</v>
      </c>
      <c r="E22" s="34">
        <f>'Paste SM Download Here!'!F124</f>
        <v>0.3846</v>
      </c>
      <c r="F22" s="34">
        <f>'Paste SM Download Here!'!H124</f>
        <v>0.3846</v>
      </c>
      <c r="G22" s="34">
        <f>'Paste SM Download Here!'!J124</f>
        <v>0.15379999999999999</v>
      </c>
      <c r="H22" s="35">
        <f>'Paste SM Download Here!'!M124</f>
        <v>3.62</v>
      </c>
    </row>
    <row r="23" spans="1:8" ht="14.25" customHeight="1">
      <c r="A23" s="32">
        <v>22</v>
      </c>
      <c r="B23" s="33" t="s">
        <v>52</v>
      </c>
      <c r="C23" s="34">
        <f>'Paste SM Download Here!'!B130</f>
        <v>0</v>
      </c>
      <c r="D23" s="34">
        <f>'Paste SM Download Here!'!D130</f>
        <v>7.690000000000001E-2</v>
      </c>
      <c r="E23" s="34">
        <f>'Paste SM Download Here!'!F130</f>
        <v>0.15379999999999999</v>
      </c>
      <c r="F23" s="34">
        <f>'Paste SM Download Here!'!H130</f>
        <v>0.61539999999999995</v>
      </c>
      <c r="G23" s="34">
        <f>'Paste SM Download Here!'!J130</f>
        <v>0.15379999999999999</v>
      </c>
      <c r="H23" s="35">
        <f>'Paste SM Download Here!'!M130</f>
        <v>3.85</v>
      </c>
    </row>
    <row r="24" spans="1:8" ht="14.25" customHeight="1">
      <c r="A24" s="32">
        <v>23</v>
      </c>
      <c r="B24" s="33" t="s">
        <v>53</v>
      </c>
      <c r="C24" s="34">
        <f>'Paste SM Download Here!'!B136</f>
        <v>0</v>
      </c>
      <c r="D24" s="34">
        <f>'Paste SM Download Here!'!D136</f>
        <v>0</v>
      </c>
      <c r="E24" s="34">
        <f>'Paste SM Download Here!'!F136</f>
        <v>7.690000000000001E-2</v>
      </c>
      <c r="F24" s="34">
        <f>'Paste SM Download Here!'!H136</f>
        <v>0.30769999999999997</v>
      </c>
      <c r="G24" s="34">
        <f>'Paste SM Download Here!'!J136</f>
        <v>0.61539999999999995</v>
      </c>
      <c r="H24" s="35">
        <f>'Paste SM Download Here!'!M136</f>
        <v>4.54</v>
      </c>
    </row>
    <row r="25" spans="1:8" ht="14.25" customHeight="1">
      <c r="A25" s="32">
        <v>24</v>
      </c>
      <c r="B25" s="33" t="s">
        <v>54</v>
      </c>
      <c r="C25" s="34">
        <f>'Paste SM Download Here!'!B142</f>
        <v>7.690000000000001E-2</v>
      </c>
      <c r="D25" s="34">
        <f>'Paste SM Download Here!'!D142</f>
        <v>0.23080000000000001</v>
      </c>
      <c r="E25" s="34">
        <f>'Paste SM Download Here!'!F142</f>
        <v>0</v>
      </c>
      <c r="F25" s="34">
        <f>'Paste SM Download Here!'!H142</f>
        <v>0.30769999999999997</v>
      </c>
      <c r="G25" s="34">
        <f>'Paste SM Download Here!'!J142</f>
        <v>0.3846</v>
      </c>
      <c r="H25" s="35">
        <f>'Paste SM Download Here!'!M142</f>
        <v>3.69</v>
      </c>
    </row>
    <row r="26" spans="1:8" ht="14.25" customHeight="1">
      <c r="A26" s="32">
        <v>25</v>
      </c>
      <c r="B26" s="33" t="s">
        <v>55</v>
      </c>
      <c r="C26" s="34">
        <f>'Paste SM Download Here!'!B148</f>
        <v>0</v>
      </c>
      <c r="D26" s="34">
        <f>'Paste SM Download Here!'!D148</f>
        <v>7.690000000000001E-2</v>
      </c>
      <c r="E26" s="34">
        <f>'Paste SM Download Here!'!F148</f>
        <v>0.3846</v>
      </c>
      <c r="F26" s="34">
        <f>'Paste SM Download Here!'!H148</f>
        <v>0.30769999999999997</v>
      </c>
      <c r="G26" s="34">
        <f>'Paste SM Download Here!'!J148</f>
        <v>0.23080000000000001</v>
      </c>
      <c r="H26" s="35">
        <f>'Paste SM Download Here!'!M148</f>
        <v>3.69</v>
      </c>
    </row>
    <row r="27" spans="1:8" ht="14.25" customHeight="1">
      <c r="A27" s="32">
        <v>26</v>
      </c>
      <c r="B27" s="33" t="s">
        <v>56</v>
      </c>
      <c r="C27" s="34">
        <f>'Paste SM Download Here!'!B154</f>
        <v>0</v>
      </c>
      <c r="D27" s="34">
        <f>'Paste SM Download Here!'!D154</f>
        <v>0.15379999999999999</v>
      </c>
      <c r="E27" s="34">
        <f>'Paste SM Download Here!'!F154</f>
        <v>0.46150000000000002</v>
      </c>
      <c r="F27" s="34">
        <f>'Paste SM Download Here!'!H154</f>
        <v>0.3846</v>
      </c>
      <c r="G27" s="34">
        <f>'Paste SM Download Here!'!J154</f>
        <v>0</v>
      </c>
      <c r="H27" s="35">
        <f>'Paste SM Download Here!'!M154</f>
        <v>3.23</v>
      </c>
    </row>
    <row r="28" spans="1:8" ht="14.25" customHeight="1">
      <c r="A28" s="32">
        <v>27</v>
      </c>
      <c r="B28" s="33" t="s">
        <v>0</v>
      </c>
      <c r="C28" s="34">
        <f>'Paste SM Download Here!'!B160</f>
        <v>0</v>
      </c>
      <c r="D28" s="34">
        <f>'Paste SM Download Here!'!D160</f>
        <v>0.23080000000000001</v>
      </c>
      <c r="E28" s="34">
        <f>'Paste SM Download Here!'!F160</f>
        <v>0.53849999999999998</v>
      </c>
      <c r="F28" s="34">
        <f>'Paste SM Download Here!'!H160</f>
        <v>0.23080000000000001</v>
      </c>
      <c r="G28" s="34">
        <f>'Paste SM Download Here!'!J160</f>
        <v>0</v>
      </c>
      <c r="H28" s="35">
        <f>'Paste SM Download Here!'!M160</f>
        <v>3</v>
      </c>
    </row>
    <row r="29" spans="1:8" ht="14.25" customHeight="1">
      <c r="A29" s="32">
        <v>28</v>
      </c>
      <c r="B29" s="33" t="s">
        <v>1</v>
      </c>
      <c r="C29" s="34">
        <f>'Paste SM Download Here!'!B166</f>
        <v>0</v>
      </c>
      <c r="D29" s="34">
        <f>'Paste SM Download Here!'!D166</f>
        <v>0.15379999999999999</v>
      </c>
      <c r="E29" s="34">
        <f>'Paste SM Download Here!'!F166</f>
        <v>0.30769999999999997</v>
      </c>
      <c r="F29" s="34">
        <f>'Paste SM Download Here!'!H166</f>
        <v>0.30769999999999997</v>
      </c>
      <c r="G29" s="34">
        <f>'Paste SM Download Here!'!J166</f>
        <v>0.23080000000000001</v>
      </c>
      <c r="H29" s="35">
        <f>'Paste SM Download Here!'!M166</f>
        <v>3.62</v>
      </c>
    </row>
    <row r="30" spans="1:8" ht="14.25" customHeight="1">
      <c r="A30" s="32">
        <v>29</v>
      </c>
      <c r="B30" s="33" t="s">
        <v>2</v>
      </c>
      <c r="C30" s="34">
        <f>'Paste SM Download Here!'!B172</f>
        <v>7.690000000000001E-2</v>
      </c>
      <c r="D30" s="34">
        <f>'Paste SM Download Here!'!D172</f>
        <v>7.690000000000001E-2</v>
      </c>
      <c r="E30" s="34">
        <f>'Paste SM Download Here!'!F172</f>
        <v>0.3846</v>
      </c>
      <c r="F30" s="34">
        <f>'Paste SM Download Here!'!H172</f>
        <v>0.30769999999999997</v>
      </c>
      <c r="G30" s="34">
        <f>'Paste SM Download Here!'!J172</f>
        <v>0.15379999999999999</v>
      </c>
      <c r="H30" s="35">
        <f>'Paste SM Download Here!'!M172</f>
        <v>3.38</v>
      </c>
    </row>
    <row r="31" spans="1:8" ht="14.25" customHeight="1">
      <c r="A31" s="32">
        <v>30</v>
      </c>
      <c r="B31" s="33" t="s">
        <v>3</v>
      </c>
      <c r="C31" s="34">
        <f>'Paste SM Download Here!'!B178</f>
        <v>0</v>
      </c>
      <c r="D31" s="34">
        <f>'Paste SM Download Here!'!D178</f>
        <v>0</v>
      </c>
      <c r="E31" s="34">
        <f>'Paste SM Download Here!'!F178</f>
        <v>0.46150000000000002</v>
      </c>
      <c r="F31" s="34">
        <f>'Paste SM Download Here!'!H178</f>
        <v>0.23080000000000001</v>
      </c>
      <c r="G31" s="34">
        <f>'Paste SM Download Here!'!J178</f>
        <v>0.30769999999999997</v>
      </c>
      <c r="H31" s="35">
        <f>'Paste SM Download Here!'!M178</f>
        <v>3.85</v>
      </c>
    </row>
    <row r="32" spans="1:8" ht="14.25" customHeight="1">
      <c r="A32" s="32">
        <v>31</v>
      </c>
      <c r="B32" s="33" t="s">
        <v>3</v>
      </c>
      <c r="C32" s="34">
        <f>'Paste SM Download Here!'!B184</f>
        <v>0</v>
      </c>
      <c r="D32" s="34">
        <f>'Paste SM Download Here!'!D184</f>
        <v>7.690000000000001E-2</v>
      </c>
      <c r="E32" s="34">
        <f>'Paste SM Download Here!'!F184</f>
        <v>0.46150000000000002</v>
      </c>
      <c r="F32" s="34">
        <f>'Paste SM Download Here!'!H184</f>
        <v>0.30769999999999997</v>
      </c>
      <c r="G32" s="34">
        <f>'Paste SM Download Here!'!J184</f>
        <v>0.15379999999999999</v>
      </c>
      <c r="H32" s="35">
        <f>'Paste SM Download Here!'!M184</f>
        <v>3.54</v>
      </c>
    </row>
    <row r="33" spans="1:8" ht="14.25" customHeight="1">
      <c r="A33" s="32">
        <v>32</v>
      </c>
      <c r="B33" s="33" t="s">
        <v>4</v>
      </c>
      <c r="C33" s="34">
        <f>'Paste SM Download Here!'!B190</f>
        <v>0</v>
      </c>
      <c r="D33" s="34">
        <f>'Paste SM Download Here!'!D190</f>
        <v>0</v>
      </c>
      <c r="E33" s="34">
        <f>'Paste SM Download Here!'!F190</f>
        <v>0.53849999999999998</v>
      </c>
      <c r="F33" s="34">
        <f>'Paste SM Download Here!'!H190</f>
        <v>0.15379999999999999</v>
      </c>
      <c r="G33" s="34">
        <f>'Paste SM Download Here!'!J190</f>
        <v>0.30769999999999997</v>
      </c>
      <c r="H33" s="35">
        <f>'Paste SM Download Here!'!M190</f>
        <v>3.77</v>
      </c>
    </row>
    <row r="34" spans="1:8" ht="14.25" customHeight="1">
      <c r="A34" s="32">
        <v>33</v>
      </c>
      <c r="B34" s="33" t="s">
        <v>5</v>
      </c>
      <c r="C34" s="34">
        <f>'Paste SM Download Here!'!B196</f>
        <v>0</v>
      </c>
      <c r="D34" s="34">
        <f>'Paste SM Download Here!'!D196</f>
        <v>0.15379999999999999</v>
      </c>
      <c r="E34" s="34">
        <f>'Paste SM Download Here!'!F196</f>
        <v>0.3846</v>
      </c>
      <c r="F34" s="34">
        <f>'Paste SM Download Here!'!H196</f>
        <v>0.30769999999999997</v>
      </c>
      <c r="G34" s="34">
        <f>'Paste SM Download Here!'!J196</f>
        <v>0.15379999999999999</v>
      </c>
      <c r="H34" s="35">
        <f>'Paste SM Download Here!'!M196</f>
        <v>3.46</v>
      </c>
    </row>
  </sheetData>
  <phoneticPr fontId="8" type="noConversion"/>
  <pageMargins left="1" right="1" top="1" bottom="1" header="0.25" footer="0.25"/>
  <headerFooter>
    <oddFooter>&amp;C&amp;"Helvetica Neue,Regular"&amp;12&amp;K000000&amp;P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IV35"/>
  <sheetViews>
    <sheetView showGridLines="0" workbookViewId="0">
      <pane ySplit="1" topLeftCell="A2" activePane="bottomLeft" state="frozen"/>
      <selection pane="bottomLeft"/>
    </sheetView>
  </sheetViews>
  <sheetFormatPr baseColWidth="10" defaultColWidth="16.375" defaultRowHeight="14.75" customHeight="1"/>
  <cols>
    <col min="1" max="1" width="5.875" style="36" customWidth="1"/>
    <col min="2" max="2" width="27.875" style="36" customWidth="1"/>
    <col min="3" max="4" width="16.375" style="36" customWidth="1"/>
    <col min="5" max="5" width="15.125" style="36" customWidth="1"/>
    <col min="6" max="6" width="23.75" style="36" customWidth="1"/>
    <col min="7" max="256" width="16.375" style="36" customWidth="1"/>
  </cols>
  <sheetData>
    <row r="1" spans="1:6" ht="35" customHeight="1">
      <c r="A1" s="37" t="s">
        <v>68</v>
      </c>
      <c r="B1" s="37" t="s">
        <v>69</v>
      </c>
      <c r="C1" s="38" t="s">
        <v>116</v>
      </c>
      <c r="D1" s="38" t="s">
        <v>6</v>
      </c>
      <c r="E1" s="38" t="s">
        <v>7</v>
      </c>
      <c r="F1" s="38" t="s">
        <v>8</v>
      </c>
    </row>
    <row r="2" spans="1:6" ht="14.25" customHeight="1">
      <c r="A2" s="21">
        <v>1</v>
      </c>
      <c r="B2" s="22" t="s">
        <v>76</v>
      </c>
      <c r="C2" s="23">
        <f>Results!H2</f>
        <v>3.31</v>
      </c>
      <c r="D2" s="40" t="s">
        <v>9</v>
      </c>
      <c r="E2" s="39" t="s">
        <v>10</v>
      </c>
      <c r="F2" s="41"/>
    </row>
    <row r="3" spans="1:6" ht="14.25" customHeight="1">
      <c r="A3" s="21">
        <v>2</v>
      </c>
      <c r="B3" s="22" t="s">
        <v>89</v>
      </c>
      <c r="C3" s="23">
        <f>Results!H3</f>
        <v>3.77</v>
      </c>
      <c r="D3" s="40" t="s">
        <v>11</v>
      </c>
      <c r="E3" s="39" t="s">
        <v>12</v>
      </c>
      <c r="F3" s="41"/>
    </row>
    <row r="4" spans="1:6" ht="14.25" customHeight="1">
      <c r="A4" s="21">
        <v>3</v>
      </c>
      <c r="B4" s="22" t="s">
        <v>81</v>
      </c>
      <c r="C4" s="23">
        <f>Results!H4</f>
        <v>3.54</v>
      </c>
      <c r="D4" s="39" t="s">
        <v>13</v>
      </c>
      <c r="E4" s="39" t="s">
        <v>14</v>
      </c>
      <c r="F4" s="39" t="s">
        <v>15</v>
      </c>
    </row>
    <row r="5" spans="1:6" ht="14.25" customHeight="1">
      <c r="A5" s="21">
        <v>4</v>
      </c>
      <c r="B5" s="22" t="s">
        <v>100</v>
      </c>
      <c r="C5" s="23">
        <f>Results!H5</f>
        <v>4.46</v>
      </c>
      <c r="D5" s="39" t="s">
        <v>16</v>
      </c>
      <c r="E5" s="39" t="s">
        <v>12</v>
      </c>
      <c r="F5" s="41"/>
    </row>
    <row r="6" spans="1:6" ht="14.25" customHeight="1">
      <c r="A6" s="21">
        <v>5</v>
      </c>
      <c r="B6" s="22" t="s">
        <v>98</v>
      </c>
      <c r="C6" s="23">
        <f>Results!H6</f>
        <v>4.2300000000000004</v>
      </c>
      <c r="D6" s="39" t="s">
        <v>16</v>
      </c>
      <c r="E6" s="39" t="s">
        <v>10</v>
      </c>
      <c r="F6" s="41"/>
    </row>
    <row r="7" spans="1:6" ht="14.25" customHeight="1">
      <c r="A7" s="21">
        <v>6</v>
      </c>
      <c r="B7" s="22" t="s">
        <v>96</v>
      </c>
      <c r="C7" s="23">
        <f>Results!H7</f>
        <v>3.92</v>
      </c>
      <c r="D7" s="39" t="s">
        <v>17</v>
      </c>
      <c r="E7" s="39" t="s">
        <v>17</v>
      </c>
      <c r="F7" s="41"/>
    </row>
    <row r="8" spans="1:6" ht="14.25" customHeight="1">
      <c r="A8" s="21">
        <v>7</v>
      </c>
      <c r="B8" s="22" t="s">
        <v>71</v>
      </c>
      <c r="C8" s="23">
        <f>Results!H8</f>
        <v>2.54</v>
      </c>
      <c r="D8" s="39" t="s">
        <v>16</v>
      </c>
      <c r="E8" s="39" t="s">
        <v>17</v>
      </c>
      <c r="F8" s="39" t="s">
        <v>18</v>
      </c>
    </row>
    <row r="9" spans="1:6" ht="14.25" customHeight="1">
      <c r="A9" s="21">
        <v>8</v>
      </c>
      <c r="B9" s="22" t="s">
        <v>101</v>
      </c>
      <c r="C9" s="23">
        <f>Results!H9</f>
        <v>4.46</v>
      </c>
      <c r="D9" s="39" t="s">
        <v>19</v>
      </c>
      <c r="E9" s="39" t="s">
        <v>12</v>
      </c>
      <c r="F9" s="41"/>
    </row>
    <row r="10" spans="1:6" ht="14.25" customHeight="1">
      <c r="A10" s="21">
        <v>9</v>
      </c>
      <c r="B10" s="22" t="s">
        <v>97</v>
      </c>
      <c r="C10" s="23">
        <f>Results!H10</f>
        <v>3.92</v>
      </c>
      <c r="D10" s="39" t="s">
        <v>19</v>
      </c>
      <c r="E10" s="39" t="s">
        <v>12</v>
      </c>
      <c r="F10" s="41"/>
    </row>
    <row r="11" spans="1:6" ht="14.25" customHeight="1">
      <c r="A11" s="21">
        <v>10</v>
      </c>
      <c r="B11" s="22" t="s">
        <v>73</v>
      </c>
      <c r="C11" s="23">
        <f>Results!H11</f>
        <v>3.08</v>
      </c>
      <c r="D11" s="39" t="s">
        <v>19</v>
      </c>
      <c r="E11" s="39" t="s">
        <v>12</v>
      </c>
      <c r="F11" s="41"/>
    </row>
    <row r="12" spans="1:6" ht="14.25" customHeight="1">
      <c r="A12" s="21">
        <v>11</v>
      </c>
      <c r="B12" s="22" t="s">
        <v>70</v>
      </c>
      <c r="C12" s="23">
        <f>Results!H12</f>
        <v>2.08</v>
      </c>
      <c r="D12" s="39" t="s">
        <v>13</v>
      </c>
      <c r="E12" s="41"/>
      <c r="F12" s="39" t="s">
        <v>20</v>
      </c>
    </row>
    <row r="13" spans="1:6" ht="14.25" customHeight="1">
      <c r="A13" s="21">
        <v>12</v>
      </c>
      <c r="B13" s="22" t="s">
        <v>91</v>
      </c>
      <c r="C13" s="23">
        <f>Results!H13</f>
        <v>3.85</v>
      </c>
      <c r="D13" s="39" t="s">
        <v>13</v>
      </c>
      <c r="E13" s="41"/>
      <c r="F13" s="39" t="s">
        <v>21</v>
      </c>
    </row>
    <row r="14" spans="1:6" ht="14.25" customHeight="1">
      <c r="A14" s="21">
        <v>13</v>
      </c>
      <c r="B14" s="22" t="s">
        <v>77</v>
      </c>
      <c r="C14" s="23">
        <f>Results!H14</f>
        <v>3.38</v>
      </c>
      <c r="D14" s="39" t="s">
        <v>19</v>
      </c>
      <c r="E14" s="39" t="s">
        <v>12</v>
      </c>
      <c r="F14" s="41"/>
    </row>
    <row r="15" spans="1:6" ht="14.25" customHeight="1">
      <c r="A15" s="21">
        <v>14</v>
      </c>
      <c r="B15" s="22" t="s">
        <v>85</v>
      </c>
      <c r="C15" s="23">
        <f>Results!H15</f>
        <v>3.69</v>
      </c>
      <c r="D15" s="39" t="s">
        <v>19</v>
      </c>
      <c r="E15" s="41"/>
      <c r="F15" s="39" t="s">
        <v>21</v>
      </c>
    </row>
    <row r="16" spans="1:6" ht="14.25" customHeight="1">
      <c r="A16" s="21">
        <v>15</v>
      </c>
      <c r="B16" s="22" t="s">
        <v>78</v>
      </c>
      <c r="C16" s="23">
        <f>Results!H16</f>
        <v>3.38</v>
      </c>
      <c r="D16" s="39" t="s">
        <v>13</v>
      </c>
      <c r="E16" s="41"/>
      <c r="F16" s="39" t="s">
        <v>20</v>
      </c>
    </row>
    <row r="17" spans="1:6" ht="14.25" customHeight="1">
      <c r="A17" s="21">
        <v>16</v>
      </c>
      <c r="B17" s="22" t="s">
        <v>99</v>
      </c>
      <c r="C17" s="23">
        <f>Results!H17</f>
        <v>4.3099999999999996</v>
      </c>
      <c r="D17" s="39" t="s">
        <v>13</v>
      </c>
      <c r="E17" s="39" t="s">
        <v>10</v>
      </c>
      <c r="F17" s="39" t="s">
        <v>21</v>
      </c>
    </row>
    <row r="18" spans="1:6" ht="14.25" customHeight="1">
      <c r="A18" s="21">
        <v>17</v>
      </c>
      <c r="B18" s="22" t="s">
        <v>95</v>
      </c>
      <c r="C18" s="23">
        <f>Results!H18</f>
        <v>3.92</v>
      </c>
      <c r="D18" s="39" t="s">
        <v>13</v>
      </c>
      <c r="E18" s="41"/>
      <c r="F18" s="39" t="s">
        <v>22</v>
      </c>
    </row>
    <row r="19" spans="1:6" ht="14.25" customHeight="1">
      <c r="A19" s="21">
        <v>18</v>
      </c>
      <c r="B19" s="22" t="s">
        <v>86</v>
      </c>
      <c r="C19" s="23">
        <f>Results!H19</f>
        <v>3.69</v>
      </c>
      <c r="D19" s="39" t="s">
        <v>13</v>
      </c>
      <c r="E19" s="39" t="s">
        <v>17</v>
      </c>
      <c r="F19" s="39" t="s">
        <v>21</v>
      </c>
    </row>
    <row r="20" spans="1:6" ht="14.25" customHeight="1">
      <c r="A20" s="21">
        <v>19</v>
      </c>
      <c r="B20" s="22" t="s">
        <v>92</v>
      </c>
      <c r="C20" s="23">
        <f>Results!H20</f>
        <v>3.85</v>
      </c>
      <c r="D20" s="39" t="s">
        <v>13</v>
      </c>
      <c r="E20" s="41"/>
      <c r="F20" s="39" t="s">
        <v>23</v>
      </c>
    </row>
    <row r="21" spans="1:6" ht="14.25" customHeight="1">
      <c r="A21" s="21">
        <v>20</v>
      </c>
      <c r="B21" s="22" t="s">
        <v>74</v>
      </c>
      <c r="C21" s="23">
        <f>Results!H21</f>
        <v>3.15</v>
      </c>
      <c r="D21" s="39" t="s">
        <v>13</v>
      </c>
      <c r="E21" s="41"/>
      <c r="F21" s="39" t="s">
        <v>24</v>
      </c>
    </row>
    <row r="22" spans="1:6" ht="14.25" customHeight="1">
      <c r="A22" s="21">
        <v>21</v>
      </c>
      <c r="B22" s="22" t="s">
        <v>83</v>
      </c>
      <c r="C22" s="23">
        <f>Results!H22</f>
        <v>3.62</v>
      </c>
      <c r="D22" s="39" t="s">
        <v>13</v>
      </c>
      <c r="E22" s="39" t="s">
        <v>25</v>
      </c>
      <c r="F22" s="39" t="s">
        <v>18</v>
      </c>
    </row>
    <row r="23" spans="1:6" ht="14.25" customHeight="1">
      <c r="A23" s="21">
        <v>22</v>
      </c>
      <c r="B23" s="22" t="s">
        <v>93</v>
      </c>
      <c r="C23" s="23">
        <f>Results!H23</f>
        <v>3.85</v>
      </c>
      <c r="D23" s="39" t="s">
        <v>16</v>
      </c>
      <c r="E23" s="39" t="s">
        <v>12</v>
      </c>
      <c r="F23" s="41"/>
    </row>
    <row r="24" spans="1:6" ht="14.25" customHeight="1">
      <c r="A24" s="21">
        <v>23</v>
      </c>
      <c r="B24" s="22" t="s">
        <v>102</v>
      </c>
      <c r="C24" s="23">
        <f>Results!H24</f>
        <v>4.54</v>
      </c>
      <c r="D24" s="39" t="s">
        <v>13</v>
      </c>
      <c r="E24" s="39" t="s">
        <v>14</v>
      </c>
      <c r="F24" s="39" t="s">
        <v>15</v>
      </c>
    </row>
    <row r="25" spans="1:6" ht="14.25" customHeight="1">
      <c r="A25" s="21">
        <v>24</v>
      </c>
      <c r="B25" s="22" t="s">
        <v>87</v>
      </c>
      <c r="C25" s="23">
        <f>Results!H25</f>
        <v>3.69</v>
      </c>
      <c r="D25" s="39" t="s">
        <v>13</v>
      </c>
      <c r="E25" s="41"/>
      <c r="F25" s="39" t="s">
        <v>24</v>
      </c>
    </row>
    <row r="26" spans="1:6" ht="14.25" customHeight="1">
      <c r="A26" s="21">
        <v>25</v>
      </c>
      <c r="B26" s="22" t="s">
        <v>88</v>
      </c>
      <c r="C26" s="23">
        <f>Results!H26</f>
        <v>3.69</v>
      </c>
      <c r="D26" s="40" t="s">
        <v>26</v>
      </c>
      <c r="E26" s="41"/>
      <c r="F26" s="39" t="s">
        <v>24</v>
      </c>
    </row>
    <row r="27" spans="1:6" ht="14.25" customHeight="1">
      <c r="A27" s="21">
        <v>26</v>
      </c>
      <c r="B27" s="22" t="s">
        <v>75</v>
      </c>
      <c r="C27" s="23">
        <f>Results!H27</f>
        <v>3.23</v>
      </c>
      <c r="D27" s="39" t="s">
        <v>13</v>
      </c>
      <c r="E27" s="39" t="s">
        <v>12</v>
      </c>
      <c r="F27" s="41"/>
    </row>
    <row r="28" spans="1:6" ht="14.25" customHeight="1">
      <c r="A28" s="21">
        <v>27</v>
      </c>
      <c r="B28" s="22" t="s">
        <v>72</v>
      </c>
      <c r="C28" s="23">
        <f>Results!H28</f>
        <v>3</v>
      </c>
      <c r="D28" s="39" t="s">
        <v>13</v>
      </c>
      <c r="E28" s="41"/>
      <c r="F28" s="41"/>
    </row>
    <row r="29" spans="1:6" ht="14.25" customHeight="1">
      <c r="A29" s="21">
        <v>28</v>
      </c>
      <c r="B29" s="22" t="s">
        <v>84</v>
      </c>
      <c r="C29" s="23">
        <f>Results!H29</f>
        <v>3.62</v>
      </c>
      <c r="D29" s="39" t="s">
        <v>17</v>
      </c>
      <c r="E29" s="39" t="s">
        <v>17</v>
      </c>
      <c r="F29" s="39" t="s">
        <v>18</v>
      </c>
    </row>
    <row r="30" spans="1:6" ht="14.25" customHeight="1">
      <c r="A30" s="21">
        <v>29</v>
      </c>
      <c r="B30" s="22" t="s">
        <v>79</v>
      </c>
      <c r="C30" s="23">
        <f>Results!H30</f>
        <v>3.38</v>
      </c>
      <c r="D30" s="39" t="s">
        <v>13</v>
      </c>
      <c r="E30" s="39" t="s">
        <v>10</v>
      </c>
      <c r="F30" s="39" t="s">
        <v>27</v>
      </c>
    </row>
    <row r="31" spans="1:6" ht="14.25" customHeight="1">
      <c r="A31" s="21">
        <v>30</v>
      </c>
      <c r="B31" s="22" t="s">
        <v>94</v>
      </c>
      <c r="C31" s="23">
        <f>Results!H31</f>
        <v>3.85</v>
      </c>
      <c r="D31" s="39" t="s">
        <v>13</v>
      </c>
      <c r="E31" s="41"/>
      <c r="F31" s="39" t="s">
        <v>24</v>
      </c>
    </row>
    <row r="32" spans="1:6" ht="14.25" customHeight="1">
      <c r="A32" s="21">
        <v>31</v>
      </c>
      <c r="B32" s="22" t="s">
        <v>82</v>
      </c>
      <c r="C32" s="23">
        <f>Results!H32</f>
        <v>3.54</v>
      </c>
      <c r="D32" s="39" t="s">
        <v>13</v>
      </c>
      <c r="E32" s="41"/>
      <c r="F32" s="39" t="s">
        <v>24</v>
      </c>
    </row>
    <row r="33" spans="1:6" ht="14.25" customHeight="1">
      <c r="A33" s="21">
        <v>32</v>
      </c>
      <c r="B33" s="22" t="s">
        <v>90</v>
      </c>
      <c r="C33" s="23">
        <f>Results!H33</f>
        <v>3.77</v>
      </c>
      <c r="D33" s="39" t="s">
        <v>13</v>
      </c>
      <c r="E33" s="41"/>
      <c r="F33" s="39" t="s">
        <v>23</v>
      </c>
    </row>
    <row r="34" spans="1:6" ht="14.25" customHeight="1">
      <c r="A34" s="21">
        <v>33</v>
      </c>
      <c r="B34" s="22" t="s">
        <v>80</v>
      </c>
      <c r="C34" s="23">
        <f>Results!H34</f>
        <v>3.46</v>
      </c>
      <c r="D34" s="39" t="s">
        <v>17</v>
      </c>
      <c r="E34" s="39" t="s">
        <v>25</v>
      </c>
      <c r="F34" s="41"/>
    </row>
    <row r="35" spans="1:6" ht="22.25" customHeight="1">
      <c r="A35" s="42"/>
      <c r="B35" s="43" t="s">
        <v>28</v>
      </c>
      <c r="C35" s="44">
        <f>AVERAGE(C2:C34)</f>
        <v>3.6293939393939398</v>
      </c>
      <c r="D35" s="44">
        <f>AVERAGEIF(D2:D34,"*",$C$2:$C$34)</f>
        <v>3.6293939393939398</v>
      </c>
      <c r="E35" s="44">
        <f>AVERAGEIF(E2:E34,"*",$C$2:$C$34)</f>
        <v>3.7154999999999996</v>
      </c>
      <c r="F35" s="44">
        <f>AVERAGEIF(F2:F34,"*",$C$2:$C$34)</f>
        <v>3.5849999999999995</v>
      </c>
    </row>
  </sheetData>
  <phoneticPr fontId="8" type="noConversion"/>
  <pageMargins left="1" right="1" top="1" bottom="1" header="0.25" footer="0.25"/>
  <headerFooter>
    <oddFooter>&amp;C&amp;"Helvetica Neue,Regular"&amp;12&amp;K000000&amp;P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IV5"/>
  <sheetViews>
    <sheetView showGridLines="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baseColWidth="10" defaultColWidth="16.375" defaultRowHeight="14.75" customHeight="1"/>
  <cols>
    <col min="1" max="1" width="9.5" style="45" customWidth="1"/>
    <col min="2" max="2" width="14.625" style="45" customWidth="1"/>
    <col min="3" max="256" width="16.375" style="45" customWidth="1"/>
  </cols>
  <sheetData>
    <row r="1" spans="1:2" ht="14.25" customHeight="1">
      <c r="A1" s="46" t="s">
        <v>29</v>
      </c>
      <c r="B1" s="47" t="s">
        <v>28</v>
      </c>
    </row>
    <row r="2" spans="1:2" ht="14.25" customHeight="1">
      <c r="A2" s="48" t="s">
        <v>17</v>
      </c>
      <c r="B2" s="49">
        <f>AVERAGEIF(Mapping!D2:D35,$A2,Mapping!C2:C35)</f>
        <v>3.6666666666666665</v>
      </c>
    </row>
    <row r="3" spans="1:2" ht="14" customHeight="1">
      <c r="A3" s="50" t="s">
        <v>16</v>
      </c>
      <c r="B3" s="51">
        <f>AVERAGEIF(Mapping!D2:D35,$A3,Mapping!C2:C35)</f>
        <v>3.77</v>
      </c>
    </row>
    <row r="4" spans="1:2" ht="14" customHeight="1">
      <c r="A4" s="50" t="s">
        <v>13</v>
      </c>
      <c r="B4" s="51">
        <f>AVERAGEIF(Mapping!D2:D35,$A4,Mapping!C2:C35)</f>
        <v>3.5772222222222223</v>
      </c>
    </row>
    <row r="5" spans="1:2" ht="14" customHeight="1">
      <c r="A5" s="50" t="s">
        <v>19</v>
      </c>
      <c r="B5" s="51">
        <f>AVERAGEIF(Mapping!D2:D35,$A5,Mapping!C2:C35)</f>
        <v>3.7060000000000004</v>
      </c>
    </row>
  </sheetData>
  <pageMargins left="1" right="1" top="1" bottom="1" header="0.25" footer="0.25"/>
  <headerFooter>
    <oddFooter>&amp;C&amp;"Helvetica Neue,Regular"&amp;12&amp;K000000&amp;P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IV6"/>
  <sheetViews>
    <sheetView showGridLines="0" tabSelected="1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baseColWidth="10" defaultColWidth="16.375" defaultRowHeight="14.75" customHeight="1"/>
  <cols>
    <col min="1" max="1" width="12.75" style="52" customWidth="1"/>
    <col min="2" max="2" width="14.625" style="52" customWidth="1"/>
    <col min="3" max="256" width="16.375" style="52" customWidth="1"/>
  </cols>
  <sheetData>
    <row r="1" spans="1:2" ht="14.25" customHeight="1">
      <c r="A1" s="46" t="s">
        <v>30</v>
      </c>
      <c r="B1" s="47" t="s">
        <v>28</v>
      </c>
    </row>
    <row r="2" spans="1:2" ht="14.25" customHeight="1">
      <c r="A2" s="48" t="s">
        <v>12</v>
      </c>
      <c r="B2" s="49">
        <f>AVERAGEIF(Mapping!E2:E35,$A2,Mapping!C2:C35)</f>
        <v>3.7687499999999998</v>
      </c>
    </row>
    <row r="3" spans="1:2" ht="14" customHeight="1">
      <c r="A3" s="50" t="s">
        <v>10</v>
      </c>
      <c r="B3" s="51">
        <f>AVERAGEIF(Mapping!E2:E35,$A3,Mapping!C2:C35)</f>
        <v>3.8075000000000001</v>
      </c>
    </row>
    <row r="4" spans="1:2" ht="14" customHeight="1">
      <c r="A4" s="50" t="s">
        <v>14</v>
      </c>
      <c r="B4" s="51">
        <f>AVERAGEIF(Mapping!E2:E35,$A4,Mapping!C2:C35)</f>
        <v>4.04</v>
      </c>
    </row>
    <row r="5" spans="1:2" ht="14" customHeight="1">
      <c r="A5" s="50" t="s">
        <v>25</v>
      </c>
      <c r="B5" s="51">
        <f>AVERAGEIF(Mapping!E2:E35,$A5,Mapping!C2:C35)</f>
        <v>3.54</v>
      </c>
    </row>
    <row r="6" spans="1:2" ht="14" customHeight="1">
      <c r="A6" s="50" t="s">
        <v>17</v>
      </c>
      <c r="B6" s="51">
        <f>AVERAGEIF(Mapping!E2:E35,$A6,Mapping!C2:C35)</f>
        <v>3.4424999999999999</v>
      </c>
    </row>
  </sheetData>
  <phoneticPr fontId="8" type="noConversion"/>
  <pageMargins left="1" right="1" top="1" bottom="1" header="0.25" footer="0.25"/>
  <headerFooter>
    <oddFooter>&amp;C&amp;"Helvetica Neue,Regular"&amp;12&amp;K000000&amp;P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Paste SM Download Here!</vt:lpstr>
      <vt:lpstr>Summarised Results</vt:lpstr>
      <vt:lpstr>Results</vt:lpstr>
      <vt:lpstr>Mapping</vt:lpstr>
      <vt:lpstr>Essential 4</vt:lpstr>
      <vt:lpstr>Critical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Randall Preiser</cp:lastModifiedBy>
  <dcterms:created xsi:type="dcterms:W3CDTF">2017-11-14T19:16:28Z</dcterms:created>
  <dcterms:modified xsi:type="dcterms:W3CDTF">2017-11-14T19:16:30Z</dcterms:modified>
</cp:coreProperties>
</file>